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20" activeTab="0"/>
  </bookViews>
  <sheets>
    <sheet name="380-пп (Отчёт)" sheetId="1" r:id="rId1"/>
  </sheets>
  <definedNames>
    <definedName name="Par179" localSheetId="0">'380-пп (Отчёт)'!$A$55</definedName>
    <definedName name="Par180" localSheetId="0">'380-пп (Отчёт)'!$B$55</definedName>
    <definedName name="Par203" localSheetId="0">'380-пп (Отчёт)'!$E$63</definedName>
    <definedName name="Par204" localSheetId="0">'380-пп (Отчёт)'!$F$63</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<sst xmlns="http://schemas.openxmlformats.org/spreadsheetml/2006/main" count="648" uniqueCount="241">
  <si>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</si>
  <si>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</si>
  <si>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</si>
  <si>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</si>
  <si>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</si>
  <si>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</si>
  <si>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</si>
  <si>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</si>
  <si>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</si>
  <si>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</si>
  <si>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</si>
  <si>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</si>
  <si>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</si>
  <si>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</si>
  <si>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</si>
  <si>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</si>
  <si>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</si>
  <si>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</si>
  <si>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</si>
  <si>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</si>
  <si>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</si>
  <si>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</si>
  <si>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</si>
  <si>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</si>
  <si>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</si>
  <si>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</si>
  <si>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</si>
  <si>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</si>
  <si>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</si>
  <si>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</si>
  <si>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</si>
  <si>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</si>
  <si>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</si>
  <si>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</si>
  <si>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</si>
  <si>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</si>
  <si>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</si>
  <si>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</si>
  <si>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</si>
  <si>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</si>
  <si>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</si>
  <si>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</si>
  <si>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</si>
  <si>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</si>
  <si>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</si>
  <si>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</si>
  <si>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</si>
  <si>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</si>
  <si>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</si>
  <si>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</si>
  <si>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</si>
  <si>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</si>
  <si>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</si>
  <si>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</si>
  <si>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</si>
  <si>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</si>
  <si>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</si>
  <si>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</si>
  <si>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</si>
  <si>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</si>
  <si>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</si>
  <si>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</si>
  <si>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</si>
  <si>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280000000120003330522046001801100001006100101</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</si>
  <si>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</si>
  <si>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</si>
  <si>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</si>
  <si>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</si>
  <si>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</si>
  <si>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</si>
  <si>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</si>
  <si>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</si>
  <si>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</si>
  <si>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</si>
  <si>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</si>
  <si>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</si>
  <si>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</si>
  <si>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</si>
  <si>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</si>
  <si>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</si>
  <si>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</si>
  <si>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</si>
  <si>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</si>
  <si>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</si>
  <si>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</si>
  <si>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</si>
  <si>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</si>
  <si>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</si>
  <si>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</si>
  <si>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</si>
  <si>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</si>
  <si>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</si>
  <si>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</si>
  <si>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</si>
  <si>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</si>
  <si>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</si>
  <si>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</si>
  <si>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</si>
  <si>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</si>
  <si>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</si>
  <si>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</si>
  <si>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</si>
  <si>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</si>
  <si>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</si>
  <si>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</si>
  <si>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</si>
  <si>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</si>
  <si>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</si>
  <si>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</si>
  <si>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</si>
  <si>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</si>
  <si>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</si>
  <si>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</si>
  <si>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</si>
  <si>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</si>
  <si>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</si>
  <si>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</si>
  <si>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</si>
  <si>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</si>
  <si>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</si>
  <si>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</si>
  <si>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</si>
  <si>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</si>
  <si>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</si>
  <si>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</si>
  <si>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</si>
  <si>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</si>
  <si>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</si>
  <si>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</si>
  <si>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</si>
  <si>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</si>
  <si>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</si>
  <si>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</si>
  <si>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</si>
  <si>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</si>
  <si>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</si>
  <si>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</si>
  <si>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</si>
  <si>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</si>
  <si>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</si>
  <si>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</si>
  <si>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</si>
  <si>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</si>
  <si>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</si>
  <si>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280000000120003330522043001401100001003100101</t>
  </si>
  <si>
    <t>280000000120003330522043001701100001000100101</t>
  </si>
  <si>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</si>
  <si>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</si>
  <si>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</si>
  <si>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</si>
  <si>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</si>
  <si>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</si>
  <si>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</si>
  <si>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</si>
  <si>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</si>
  <si>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</si>
  <si>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</si>
  <si>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</si>
  <si>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</si>
  <si>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</si>
  <si>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</si>
  <si>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</si>
  <si>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</si>
  <si>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</si>
  <si>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</si>
  <si>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</si>
  <si>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</si>
  <si>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</si>
  <si>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</si>
  <si>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</si>
  <si>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</si>
  <si>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</si>
  <si>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</si>
  <si>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</si>
  <si>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</si>
  <si>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</si>
  <si>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</si>
  <si>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</si>
  <si>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</si>
  <si>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</si>
  <si>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</si>
  <si>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</si>
  <si>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</si>
  <si>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</si>
  <si>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</si>
  <si>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</si>
  <si>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</si>
  <si>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</si>
  <si>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</si>
  <si>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</si>
  <si>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</si>
  <si>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</si>
  <si>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</si>
  <si>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</si>
  <si>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</si>
  <si>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</si>
  <si>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</si>
  <si>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</si>
  <si>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</si>
  <si>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</si>
  <si>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</si>
  <si>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</si>
  <si>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</si>
  <si>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</si>
  <si>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</si>
  <si>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</si>
  <si>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</si>
  <si>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</si>
  <si>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</si>
  <si>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</si>
  <si>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280000000120003330522046001801000001008100101</t>
  </si>
  <si>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</si>
  <si>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</si>
  <si>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</si>
  <si>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</si>
  <si>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</si>
  <si>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</si>
  <si>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</si>
  <si>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t>22879000Р69100400001001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</si>
  <si>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</si>
  <si>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</si>
  <si>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t>15.1.</t>
  </si>
  <si>
    <t>15.2.</t>
  </si>
  <si>
    <t>15.3.</t>
  </si>
  <si>
    <t>15.4.</t>
  </si>
  <si>
    <t>15.5.</t>
  </si>
  <si>
    <t>16.1.</t>
  </si>
  <si>
    <t>16.2.</t>
  </si>
  <si>
    <t>16.3.</t>
  </si>
  <si>
    <t>16.4.</t>
  </si>
  <si>
    <t>16.5.</t>
  </si>
  <si>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</si>
  <si>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</si>
  <si>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</si>
  <si>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</si>
  <si>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</si>
  <si>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23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</si>
  <si>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Первый засместитель Министра социальной защиты населения Тверской области
_______________            Т.В.Боброва
"21" июля 2021 г.</t>
  </si>
  <si>
    <t>"Комплексный центр социального обслуживания населения" Оленинского муниципального округа</t>
  </si>
  <si>
    <t>______________Лепихина Ж.В.
 "15"  июля 2021 г.</t>
  </si>
  <si>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.06.2021</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</si>
</sst>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1" fillId="31" borderId="0" applyNumberFormat="0" applyBorder="0" applyAlignment="0" applyProtection="0"/>
  </cellStyleXfs>
  <cellXfs count="126">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9" fillId="0" borderId="0" xfId="0" applyFont="1" applyAlignment="1">
      <alignment horizontal="lef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0" fillId="33" borderId="0" xfId="0" applyFont="1" applyFill="1" applyAlignment="1">
      <alignment/>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4" fontId="9" fillId="33" borderId="10" xfId="0" applyNumberFormat="1" applyFont="1" applyFill="1" applyBorder="1" applyAlignment="1">
      <alignment vertical="center" wrapText="1"/>
    </xf>
    <xf numFmtId="0" fontId="9" fillId="33" borderId="10" xfId="0" applyFont="1" applyFill="1" applyBorder="1" applyAlignment="1">
      <alignment vertical="center" wrapText="1"/>
    </xf>
    <xf numFmtId="0" fontId="8" fillId="33" borderId="10" xfId="0" applyFont="1" applyFill="1" applyBorder="1" applyAlignment="1">
      <alignment vertical="center" wrapText="1"/>
    </xf>
    <xf numFmtId="0" fontId="0" fillId="33" borderId="0" xfId="0" applyFill="1" applyAlignment="1">
      <alignment/>
    </xf>
    <xf numFmtId="4" fontId="0" fillId="33" borderId="0" xfId="0" applyNumberFormat="1" applyFill="1" applyAlignment="1">
      <alignment/>
    </xf>
    <xf numFmtId="0" fontId="0" fillId="33" borderId="10" xfId="0" applyFill="1" applyBorder="1" applyAlignment="1">
      <alignment/>
    </xf>
    <xf numFmtId="0" fontId="2" fillId="33" borderId="10" xfId="0" applyFont="1" applyFill="1" applyBorder="1" applyAlignment="1">
      <alignment vertical="center" wrapText="1"/>
    </xf>
    <xf numFmtId="16" fontId="2"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9" fontId="12" fillId="33" borderId="10" xfId="0" applyNumberFormat="1" applyFont="1" applyFill="1" applyBorder="1" applyAlignment="1">
      <alignment horizontal="center" vertical="center"/>
    </xf>
    <xf numFmtId="10" fontId="12" fillId="33"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10" fontId="2" fillId="33" borderId="10" xfId="0"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9" fontId="12" fillId="33" borderId="11" xfId="0" applyNumberFormat="1" applyFont="1" applyFill="1" applyBorder="1" applyAlignment="1">
      <alignment horizontal="center" vertical="center"/>
    </xf>
    <xf numFmtId="10" fontId="2" fillId="33" borderId="11"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0" fontId="2" fillId="33" borderId="11" xfId="0"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9" fontId="12" fillId="33" borderId="11" xfId="0" applyNumberFormat="1" applyFont="1" applyFill="1" applyBorder="1" applyAlignment="1">
      <alignment horizontal="center" vertical="center"/>
    </xf>
    <xf numFmtId="0" fontId="12" fillId="33" borderId="11" xfId="0" applyFont="1" applyFill="1" applyBorder="1" applyAlignment="1">
      <alignment horizontal="center" vertical="center" wrapText="1"/>
    </xf>
    <xf numFmtId="0" fontId="19" fillId="33" borderId="0" xfId="0" applyFont="1" applyFill="1" applyAlignment="1">
      <alignment horizontal="left" vertical="top" wrapText="1"/>
    </xf>
    <xf numFmtId="0" fontId="19" fillId="33" borderId="0" xfId="0" applyFont="1" applyFill="1" applyAlignment="1">
      <alignment vertical="top" wrapText="1"/>
    </xf>
    <xf numFmtId="1" fontId="1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0" fontId="6" fillId="0" borderId="0" xfId="0" applyFont="1" applyFill="1" applyAlignment="1">
      <alignment wrapText="1"/>
    </xf>
    <xf numFmtId="0" fontId="62" fillId="0" borderId="14" xfId="0" applyNumberFormat="1" applyFont="1" applyFill="1" applyBorder="1" applyAlignment="1">
      <alignment vertical="top" wrapText="1"/>
    </xf>
    <xf numFmtId="0" fontId="62" fillId="0" borderId="14" xfId="0" applyNumberFormat="1" applyFont="1" applyFill="1" applyBorder="1" applyAlignment="1">
      <alignment horizontal="center" vertical="center" wrapText="1"/>
    </xf>
    <xf numFmtId="0" fontId="0" fillId="0" borderId="0" xfId="0" applyFill="1" applyAlignment="1">
      <alignment/>
    </xf>
    <xf numFmtId="0" fontId="52" fillId="0" borderId="0" xfId="0" applyFont="1" applyFill="1" applyAlignment="1">
      <alignment wrapText="1"/>
    </xf>
    <xf numFmtId="0" fontId="52" fillId="0" borderId="0" xfId="0" applyFont="1" applyFill="1" applyAlignment="1">
      <alignment horizontal="center" vertical="center"/>
    </xf>
    <xf numFmtId="4" fontId="0" fillId="0" borderId="0" xfId="0" applyNumberFormat="1" applyFill="1" applyAlignment="1">
      <alignment/>
    </xf>
    <xf numFmtId="49" fontId="62" fillId="0" borderId="15" xfId="0" applyNumberFormat="1" applyFont="1" applyFill="1" applyBorder="1" applyAlignment="1">
      <alignment horizontal="left" vertical="center" wrapText="1"/>
    </xf>
    <xf numFmtId="0" fontId="17" fillId="0" borderId="13" xfId="0" applyNumberFormat="1" applyFont="1" applyFill="1" applyBorder="1" applyAlignment="1">
      <alignment vertical="top" wrapText="1"/>
    </xf>
    <xf numFmtId="0" fontId="11" fillId="34" borderId="10" xfId="0" applyFont="1" applyFill="1" applyBorder="1" applyAlignment="1">
      <alignment horizontal="center" vertical="center" wrapText="1"/>
    </xf>
    <xf numFmtId="4" fontId="9" fillId="34" borderId="10" xfId="0" applyNumberFormat="1" applyFont="1" applyFill="1" applyBorder="1" applyAlignment="1">
      <alignment vertical="center" wrapText="1"/>
    </xf>
    <xf numFmtId="189" fontId="2" fillId="34" borderId="10" xfId="0" applyNumberFormat="1" applyFont="1" applyFill="1" applyBorder="1" applyAlignment="1">
      <alignment horizontal="center" vertical="center" wrapText="1"/>
    </xf>
    <xf numFmtId="4" fontId="4" fillId="34" borderId="10" xfId="0" applyNumberFormat="1" applyFont="1" applyFill="1" applyBorder="1" applyAlignment="1">
      <alignment horizontal="center" vertical="center" wrapText="1"/>
    </xf>
    <xf numFmtId="2" fontId="10" fillId="34" borderId="10" xfId="0" applyNumberFormat="1" applyFont="1" applyFill="1" applyBorder="1" applyAlignment="1">
      <alignment horizontal="center" vertical="center" wrapText="1"/>
    </xf>
    <xf numFmtId="2" fontId="10" fillId="34" borderId="10" xfId="0" applyNumberFormat="1" applyFont="1" applyFill="1" applyBorder="1" applyAlignment="1">
      <alignment horizontal="center" wrapText="1"/>
    </xf>
    <xf numFmtId="10" fontId="12" fillId="34" borderId="10" xfId="0" applyNumberFormat="1" applyFont="1" applyFill="1" applyBorder="1" applyAlignment="1">
      <alignment horizontal="center" vertical="center" wrapText="1"/>
    </xf>
    <xf numFmtId="10" fontId="12" fillId="0" borderId="1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0" fillId="0" borderId="16" xfId="0" applyFont="1" applyBorder="1" applyAlignment="1">
      <alignment horizontal="left" vertical="top"/>
    </xf>
    <xf numFmtId="9" fontId="12" fillId="33" borderId="11" xfId="0" applyNumberFormat="1" applyFont="1" applyFill="1" applyBorder="1" applyAlignment="1">
      <alignment horizontal="center" vertical="center"/>
    </xf>
    <xf numFmtId="9" fontId="12" fillId="33" borderId="12" xfId="0" applyNumberFormat="1" applyFont="1" applyFill="1" applyBorder="1" applyAlignment="1">
      <alignment horizontal="center" vertical="center"/>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2" fillId="0" borderId="0" xfId="0" applyFont="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10" fontId="2" fillId="33" borderId="11" xfId="0"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33" borderId="0" xfId="0" applyFont="1" applyFill="1" applyAlignment="1">
      <alignment horizontal="center" vertical="center"/>
    </xf>
    <xf numFmtId="0" fontId="10" fillId="34" borderId="11"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7" fillId="0" borderId="0" xfId="0" applyFont="1" applyFill="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8"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twoCellAnchor>
    <xdr:from>
      <xdr:col>3</xdr:col>
      <xdr:colOff>390525</xdr:colOff>
      <xdr:row>55</xdr:row>
      <xdr:rowOff>0</xdr:rowOff>
    </xdr:from>
    <xdr:to>
      <xdr:col>3</xdr:col>
      <xdr:colOff>2105025</xdr:colOff>
      <xdr:row>55</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31495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2"/>
  <sheetViews>
    <sheetView tabSelected="1" view="pageBreakPreview" zoomScale="64" zoomScaleNormal="60" zoomScaleSheetLayoutView="64" workbookViewId="0" topLeftCell="A1">
      <selection activeCell="G33" sqref="G33"/>
    </sheetView>
  </sheetViews>
  <sheetFormatPr defaultColWidth="9.140625" defaultRowHeight="15"/>
  <cols>
    <col min="1" max="1" width="7.8515625" style="0" customWidth="1"/>
    <col min="2" max="3" width="37.7109375" style="0" customWidth="1"/>
    <col min="4" max="4" width="41.8515625" style="0" customWidth="1"/>
    <col min="5" max="5" width="37.7109375" style="0" customWidth="1"/>
    <col min="6" max="6" width="37.7109375" style="54" customWidth="1"/>
    <col min="7"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15" t="s">
        <v>44</v>
      </c>
      <c r="C1" s="12"/>
      <c r="F1" s="81" t="s">
        <v>140</v>
      </c>
      <c r="G1" s="3"/>
    </row>
    <row r="2" spans="2:7" ht="30" customHeight="1">
      <c r="B2" s="14" t="s">
        <v>45</v>
      </c>
      <c r="C2" s="13"/>
      <c r="F2" s="118" t="s">
        <v>237</v>
      </c>
      <c r="G2" s="3"/>
    </row>
    <row r="3" spans="2:7" ht="45">
      <c r="B3" s="16" t="s">
        <v>238</v>
      </c>
      <c r="C3" s="13"/>
      <c r="F3" s="118"/>
      <c r="G3" s="3"/>
    </row>
    <row r="4" spans="2:7" ht="72" customHeight="1">
      <c r="B4" s="16" t="s">
        <v>239</v>
      </c>
      <c r="C4" s="13"/>
      <c r="F4" s="118"/>
      <c r="G4" s="3"/>
    </row>
    <row r="5" spans="1:7" ht="15.75">
      <c r="A5" s="123" t="s">
        <v>5</v>
      </c>
      <c r="B5" s="123"/>
      <c r="C5" s="123"/>
      <c r="D5" s="123"/>
      <c r="E5" s="123"/>
      <c r="F5" s="123"/>
      <c r="G5" s="123"/>
    </row>
    <row r="6" spans="1:7" ht="15">
      <c r="A6" s="119" t="s">
        <v>46</v>
      </c>
      <c r="B6" s="120"/>
      <c r="C6" s="120"/>
      <c r="D6" s="120"/>
      <c r="E6" s="120"/>
      <c r="F6" s="120"/>
      <c r="G6" s="120"/>
    </row>
    <row r="7" spans="1:7" ht="15">
      <c r="A7" s="124" t="str">
        <f>B3</f>
        <v>"Комплексный центр социального обслуживания населения" Оленинского муниципального округа</v>
      </c>
      <c r="B7" s="125"/>
      <c r="C7" s="125"/>
      <c r="D7" s="125"/>
      <c r="E7" s="125"/>
      <c r="F7" s="125"/>
      <c r="G7" s="125"/>
    </row>
    <row r="8" spans="1:7" ht="15">
      <c r="A8" s="105" t="s">
        <v>3</v>
      </c>
      <c r="B8" s="105"/>
      <c r="C8" s="105"/>
      <c r="D8" s="105"/>
      <c r="E8" s="105"/>
      <c r="F8" s="105"/>
      <c r="G8" s="105"/>
    </row>
    <row r="9" spans="1:7" ht="15">
      <c r="A9" s="105"/>
      <c r="B9" s="105"/>
      <c r="C9" s="105"/>
      <c r="D9" s="105"/>
      <c r="E9" s="105"/>
      <c r="F9" s="105"/>
      <c r="G9" s="105"/>
    </row>
    <row r="10" spans="1:9" s="4" customFormat="1" ht="20.25">
      <c r="A10" s="121" t="s">
        <v>240</v>
      </c>
      <c r="B10" s="121"/>
      <c r="C10" s="121"/>
      <c r="D10" s="121"/>
      <c r="E10" s="121"/>
      <c r="F10" s="121"/>
      <c r="G10" s="121"/>
      <c r="I10" s="11"/>
    </row>
    <row r="11" spans="1:7" ht="15">
      <c r="A11" s="121"/>
      <c r="B11" s="105"/>
      <c r="C11" s="105"/>
      <c r="D11" s="105"/>
      <c r="E11" s="105"/>
      <c r="F11" s="105"/>
      <c r="G11" s="105"/>
    </row>
    <row r="12" spans="1:7" ht="11.25" customHeight="1">
      <c r="A12" s="105"/>
      <c r="B12" s="105"/>
      <c r="C12" s="105"/>
      <c r="D12" s="105"/>
      <c r="E12" s="105"/>
      <c r="F12" s="105"/>
      <c r="G12" s="105"/>
    </row>
    <row r="13" spans="1:7" ht="15">
      <c r="A13" s="105" t="s">
        <v>6</v>
      </c>
      <c r="B13" s="105"/>
      <c r="C13" s="105"/>
      <c r="D13" s="105"/>
      <c r="E13" s="105"/>
      <c r="F13" s="105"/>
      <c r="G13" s="105"/>
    </row>
    <row r="14" spans="1:7" ht="15">
      <c r="A14" s="105" t="s">
        <v>2</v>
      </c>
      <c r="B14" s="105"/>
      <c r="C14" s="105"/>
      <c r="D14" s="105"/>
      <c r="E14" s="105"/>
      <c r="F14" s="105"/>
      <c r="G14" s="105"/>
    </row>
    <row r="15" spans="2:6" ht="15.75">
      <c r="B15" s="100"/>
      <c r="C15" s="100"/>
      <c r="D15" s="100"/>
      <c r="E15" s="100"/>
      <c r="F15" s="77"/>
    </row>
    <row r="16" spans="1:7" ht="178.5" customHeight="1">
      <c r="A16" s="1" t="s">
        <v>0</v>
      </c>
      <c r="B16" s="6" t="s">
        <v>38</v>
      </c>
      <c r="C16" s="6" t="s">
        <v>39</v>
      </c>
      <c r="D16" s="6" t="s">
        <v>40</v>
      </c>
      <c r="E16" s="6" t="s">
        <v>41</v>
      </c>
      <c r="F16" s="70" t="s">
        <v>28</v>
      </c>
      <c r="G16" s="5" t="s">
        <v>4</v>
      </c>
    </row>
    <row r="17" spans="1:7" ht="19.5" customHeight="1">
      <c r="A17" s="1">
        <v>1</v>
      </c>
      <c r="B17" s="1">
        <v>2</v>
      </c>
      <c r="C17" s="1">
        <v>3</v>
      </c>
      <c r="D17" s="1">
        <v>4</v>
      </c>
      <c r="E17" s="1">
        <v>5</v>
      </c>
      <c r="F17" s="70" t="s">
        <v>37</v>
      </c>
      <c r="G17" s="1">
        <v>7</v>
      </c>
    </row>
    <row r="18" spans="1:8" ht="24.75" customHeight="1">
      <c r="A18" s="7"/>
      <c r="B18" s="27">
        <v>9420000</v>
      </c>
      <c r="C18" s="27">
        <v>1874553.08</v>
      </c>
      <c r="D18" s="27">
        <v>0</v>
      </c>
      <c r="E18" s="27">
        <v>8889024.68</v>
      </c>
      <c r="F18" s="93">
        <f>E18/(B18+C18+D18)</f>
        <v>0.7870187175214904</v>
      </c>
      <c r="G18" s="7"/>
      <c r="H18" s="8"/>
    </row>
    <row r="19" spans="1:7" s="23" customFormat="1" ht="15">
      <c r="A19" s="22"/>
      <c r="B19" s="122"/>
      <c r="C19" s="122"/>
      <c r="D19" s="122"/>
      <c r="E19" s="122"/>
      <c r="F19" s="122"/>
      <c r="G19" s="122"/>
    </row>
    <row r="20" spans="1:7" ht="15">
      <c r="A20" s="105" t="s">
        <v>7</v>
      </c>
      <c r="B20" s="105"/>
      <c r="C20" s="105"/>
      <c r="D20" s="105"/>
      <c r="E20" s="105"/>
      <c r="F20" s="105"/>
      <c r="G20" s="105"/>
    </row>
    <row r="21" spans="1:7" ht="15">
      <c r="A21" s="105" t="s">
        <v>8</v>
      </c>
      <c r="B21" s="105"/>
      <c r="C21" s="105"/>
      <c r="D21" s="105"/>
      <c r="E21" s="105"/>
      <c r="F21" s="105"/>
      <c r="G21" s="105"/>
    </row>
    <row r="22" spans="6:11" ht="14.25" customHeight="1">
      <c r="F22" s="78"/>
      <c r="G22" s="33"/>
      <c r="H22" s="33"/>
      <c r="I22" s="33"/>
      <c r="J22" s="33"/>
      <c r="K22" s="33"/>
    </row>
    <row r="23" spans="1:12" ht="114.75" customHeight="1">
      <c r="A23" s="110" t="s">
        <v>0</v>
      </c>
      <c r="B23" s="111" t="s">
        <v>143</v>
      </c>
      <c r="C23" s="110" t="s">
        <v>1</v>
      </c>
      <c r="D23" s="110" t="s">
        <v>9</v>
      </c>
      <c r="E23" s="110" t="s">
        <v>10</v>
      </c>
      <c r="F23" s="106" t="s">
        <v>11</v>
      </c>
      <c r="G23" s="106" t="s">
        <v>12</v>
      </c>
      <c r="H23" s="112" t="s">
        <v>48</v>
      </c>
      <c r="I23" s="114" t="s">
        <v>13</v>
      </c>
      <c r="J23" s="111" t="s">
        <v>47</v>
      </c>
      <c r="K23" s="114" t="s">
        <v>30</v>
      </c>
      <c r="L23" s="110" t="s">
        <v>14</v>
      </c>
    </row>
    <row r="24" spans="1:12" ht="97.5" customHeight="1">
      <c r="A24" s="110"/>
      <c r="B24" s="110"/>
      <c r="C24" s="110"/>
      <c r="D24" s="110"/>
      <c r="E24" s="110"/>
      <c r="F24" s="107"/>
      <c r="G24" s="107"/>
      <c r="H24" s="113"/>
      <c r="I24" s="114"/>
      <c r="J24" s="110"/>
      <c r="K24" s="114"/>
      <c r="L24" s="110"/>
    </row>
    <row r="25" spans="1:12" ht="15">
      <c r="A25" s="1">
        <v>1</v>
      </c>
      <c r="B25" s="1">
        <v>2</v>
      </c>
      <c r="C25" s="1">
        <v>3</v>
      </c>
      <c r="D25" s="1">
        <v>4</v>
      </c>
      <c r="E25" s="1">
        <v>5</v>
      </c>
      <c r="F25" s="70">
        <v>6</v>
      </c>
      <c r="G25" s="80">
        <v>7</v>
      </c>
      <c r="H25" s="1">
        <v>8</v>
      </c>
      <c r="I25" s="1">
        <v>9</v>
      </c>
      <c r="J25" s="1">
        <v>10</v>
      </c>
      <c r="K25" s="1">
        <v>11</v>
      </c>
      <c r="L25" s="1">
        <v>12</v>
      </c>
    </row>
    <row r="26" spans="1:12" s="47" customFormat="1" ht="120" customHeight="1">
      <c r="A26" s="6">
        <v>1</v>
      </c>
      <c r="B26" s="88" t="s">
        <v>197</v>
      </c>
      <c r="C26" s="44" t="s">
        <v>198</v>
      </c>
      <c r="D26" s="45" t="s">
        <v>60</v>
      </c>
      <c r="E26" s="45" t="s">
        <v>59</v>
      </c>
      <c r="F26" s="46">
        <v>25</v>
      </c>
      <c r="G26" s="46">
        <v>25</v>
      </c>
      <c r="H26" s="90">
        <f>ROUND(G26/F26,2)</f>
        <v>1</v>
      </c>
      <c r="I26" s="69">
        <v>3234170.77</v>
      </c>
      <c r="J26" s="92">
        <f>I26/SUM($I$26:$I$48)</f>
        <v>0.05276298975528908</v>
      </c>
      <c r="K26" s="116" t="e">
        <f>SUM(H26*J26,H27*J27,H28*J28,H29*J29,H30*J30,H31*J31,H32*J32,H33*J33,H34*J34,H35*J35,H36*J36,H37*J37,H38*J38,H39*J39,H40*J40,H41*J41,H42*J42,H43*J43,H44*J44,H45*J45,H46*J46,H47*J47,#REF!*#REF!,H48*J48)</f>
        <v>#DIV/0!</v>
      </c>
      <c r="L26" s="46"/>
    </row>
    <row r="27" spans="1:12" s="47" customFormat="1" ht="120" customHeight="1">
      <c r="A27" s="6">
        <v>2</v>
      </c>
      <c r="B27" s="82" t="s">
        <v>61</v>
      </c>
      <c r="C27" s="44" t="s">
        <v>200</v>
      </c>
      <c r="D27" s="45" t="s">
        <v>60</v>
      </c>
      <c r="E27" s="45" t="s">
        <v>59</v>
      </c>
      <c r="F27" s="46">
        <v>58</v>
      </c>
      <c r="G27" s="46">
        <v>46</v>
      </c>
      <c r="H27" s="90">
        <f aca="true" t="shared" si="0" ref="H27:H48">ROUND(G27/F27,2)</f>
        <v>0.79</v>
      </c>
      <c r="I27" s="69">
        <v>7781983.869999999</v>
      </c>
      <c r="J27" s="92">
        <f aca="true" t="shared" si="1" ref="J27:J48">I27/SUM($I$26:$I$48)</f>
        <v>0.12695703610252926</v>
      </c>
      <c r="K27" s="117"/>
      <c r="L27" s="46"/>
    </row>
    <row r="28" spans="1:12" s="47" customFormat="1" ht="120" customHeight="1">
      <c r="A28" s="6">
        <v>3</v>
      </c>
      <c r="B28" s="82" t="s">
        <v>62</v>
      </c>
      <c r="C28" s="44" t="s">
        <v>201</v>
      </c>
      <c r="D28" s="45" t="s">
        <v>60</v>
      </c>
      <c r="E28" s="45" t="s">
        <v>59</v>
      </c>
      <c r="F28" s="46">
        <v>58</v>
      </c>
      <c r="G28" s="46">
        <v>46</v>
      </c>
      <c r="H28" s="90">
        <f t="shared" si="0"/>
        <v>0.79</v>
      </c>
      <c r="I28" s="69">
        <v>7574100.66</v>
      </c>
      <c r="J28" s="92">
        <f t="shared" si="1"/>
        <v>0.12356558263282685</v>
      </c>
      <c r="K28" s="117"/>
      <c r="L28" s="46"/>
    </row>
    <row r="29" spans="1:12" s="47" customFormat="1" ht="120" customHeight="1">
      <c r="A29" s="6">
        <v>4</v>
      </c>
      <c r="B29" s="82" t="s">
        <v>142</v>
      </c>
      <c r="C29" s="44" t="s">
        <v>202</v>
      </c>
      <c r="D29" s="45" t="s">
        <v>60</v>
      </c>
      <c r="E29" s="45" t="s">
        <v>59</v>
      </c>
      <c r="F29" s="46">
        <v>58</v>
      </c>
      <c r="G29" s="46">
        <v>42</v>
      </c>
      <c r="H29" s="90">
        <f t="shared" si="0"/>
        <v>0.72</v>
      </c>
      <c r="I29" s="69">
        <v>6960488.41</v>
      </c>
      <c r="J29" s="92">
        <f t="shared" si="1"/>
        <v>0.11355497429983834</v>
      </c>
      <c r="K29" s="117"/>
      <c r="L29" s="46"/>
    </row>
    <row r="30" spans="1:12" s="47" customFormat="1" ht="120" customHeight="1">
      <c r="A30" s="6">
        <v>5</v>
      </c>
      <c r="B30" s="82" t="s">
        <v>144</v>
      </c>
      <c r="C30" s="44" t="s">
        <v>203</v>
      </c>
      <c r="D30" s="45" t="s">
        <v>60</v>
      </c>
      <c r="E30" s="45" t="s">
        <v>59</v>
      </c>
      <c r="F30" s="46">
        <v>58</v>
      </c>
      <c r="G30" s="46">
        <v>0</v>
      </c>
      <c r="H30" s="90">
        <f t="shared" si="0"/>
        <v>0</v>
      </c>
      <c r="I30" s="69">
        <v>5086287.97</v>
      </c>
      <c r="J30" s="92">
        <f t="shared" si="1"/>
        <v>0.08297884655409216</v>
      </c>
      <c r="K30" s="117"/>
      <c r="L30" s="46"/>
    </row>
    <row r="31" spans="1:12" s="47" customFormat="1" ht="120" customHeight="1">
      <c r="A31" s="6">
        <v>6</v>
      </c>
      <c r="B31" s="82" t="s">
        <v>141</v>
      </c>
      <c r="C31" s="44" t="s">
        <v>204</v>
      </c>
      <c r="D31" s="45" t="s">
        <v>60</v>
      </c>
      <c r="E31" s="45" t="s">
        <v>59</v>
      </c>
      <c r="F31" s="46">
        <v>2</v>
      </c>
      <c r="G31" s="46">
        <v>2</v>
      </c>
      <c r="H31" s="90">
        <f t="shared" si="0"/>
        <v>1</v>
      </c>
      <c r="I31" s="69">
        <v>2978622.8</v>
      </c>
      <c r="J31" s="92">
        <f t="shared" si="1"/>
        <v>0.04859392266453217</v>
      </c>
      <c r="K31" s="117"/>
      <c r="L31" s="46"/>
    </row>
    <row r="32" spans="1:12" s="47" customFormat="1" ht="174.75" customHeight="1">
      <c r="A32" s="6">
        <v>7</v>
      </c>
      <c r="B32" s="82" t="s">
        <v>145</v>
      </c>
      <c r="C32" s="44" t="s">
        <v>205</v>
      </c>
      <c r="D32" s="45" t="s">
        <v>60</v>
      </c>
      <c r="E32" s="45" t="s">
        <v>59</v>
      </c>
      <c r="F32" s="46">
        <v>58</v>
      </c>
      <c r="G32" s="46">
        <v>0</v>
      </c>
      <c r="H32" s="90">
        <f t="shared" si="0"/>
        <v>0</v>
      </c>
      <c r="I32" s="69">
        <v>3072646.3800000004</v>
      </c>
      <c r="J32" s="92">
        <f t="shared" si="1"/>
        <v>0.050127844507594166</v>
      </c>
      <c r="K32" s="117"/>
      <c r="L32" s="46"/>
    </row>
    <row r="33" spans="1:12" s="47" customFormat="1" ht="132.75" customHeight="1">
      <c r="A33" s="6">
        <v>8</v>
      </c>
      <c r="B33" s="82" t="s">
        <v>63</v>
      </c>
      <c r="C33" s="44" t="s">
        <v>206</v>
      </c>
      <c r="D33" s="45" t="s">
        <v>60</v>
      </c>
      <c r="E33" s="45" t="s">
        <v>59</v>
      </c>
      <c r="F33" s="46">
        <v>1400</v>
      </c>
      <c r="G33" s="46">
        <v>718</v>
      </c>
      <c r="H33" s="90">
        <f t="shared" si="0"/>
        <v>0.51</v>
      </c>
      <c r="I33" s="69">
        <v>3821256</v>
      </c>
      <c r="J33" s="92">
        <f t="shared" si="1"/>
        <v>0.06234083031439213</v>
      </c>
      <c r="K33" s="117"/>
      <c r="L33" s="46"/>
    </row>
    <row r="34" spans="1:12" s="47" customFormat="1" ht="132.75" customHeight="1">
      <c r="A34" s="6">
        <v>9</v>
      </c>
      <c r="B34" s="82" t="s">
        <v>210</v>
      </c>
      <c r="C34" s="44" t="s">
        <v>207</v>
      </c>
      <c r="D34" s="45" t="s">
        <v>209</v>
      </c>
      <c r="E34" s="45" t="s">
        <v>59</v>
      </c>
      <c r="F34" s="46">
        <v>8</v>
      </c>
      <c r="G34" s="46">
        <v>3</v>
      </c>
      <c r="H34" s="90">
        <f t="shared" si="0"/>
        <v>0.38</v>
      </c>
      <c r="I34" s="69">
        <v>0</v>
      </c>
      <c r="J34" s="92">
        <f t="shared" si="1"/>
        <v>0</v>
      </c>
      <c r="K34" s="117"/>
      <c r="L34" s="46"/>
    </row>
    <row r="35" spans="1:12" s="47" customFormat="1" ht="120" customHeight="1">
      <c r="A35" s="6">
        <v>10</v>
      </c>
      <c r="B35" s="82" t="s">
        <v>74</v>
      </c>
      <c r="C35" s="44" t="s">
        <v>208</v>
      </c>
      <c r="D35" s="45" t="s">
        <v>75</v>
      </c>
      <c r="E35" s="45" t="s">
        <v>59</v>
      </c>
      <c r="F35" s="46">
        <v>0</v>
      </c>
      <c r="G35" s="46">
        <v>0</v>
      </c>
      <c r="H35" s="90" t="e">
        <f t="shared" si="0"/>
        <v>#DIV/0!</v>
      </c>
      <c r="I35" s="69">
        <v>4245.84</v>
      </c>
      <c r="J35" s="92">
        <f t="shared" si="1"/>
        <v>6.926758923821348E-05</v>
      </c>
      <c r="K35" s="117"/>
      <c r="L35" s="46"/>
    </row>
    <row r="36" spans="1:12" s="47" customFormat="1" ht="120" customHeight="1">
      <c r="A36" s="6">
        <v>11</v>
      </c>
      <c r="B36" s="82" t="s">
        <v>72</v>
      </c>
      <c r="C36" s="44" t="s">
        <v>211</v>
      </c>
      <c r="D36" s="44" t="s">
        <v>73</v>
      </c>
      <c r="E36" s="45" t="s">
        <v>59</v>
      </c>
      <c r="F36" s="46">
        <v>36</v>
      </c>
      <c r="G36" s="46">
        <v>5</v>
      </c>
      <c r="H36" s="90">
        <f t="shared" si="0"/>
        <v>0.14</v>
      </c>
      <c r="I36" s="69">
        <v>4953.48</v>
      </c>
      <c r="J36" s="92">
        <f t="shared" si="1"/>
        <v>8.081218744458238E-05</v>
      </c>
      <c r="K36" s="117"/>
      <c r="L36" s="46"/>
    </row>
    <row r="37" spans="1:12" s="47" customFormat="1" ht="120" customHeight="1">
      <c r="A37" s="6">
        <v>12</v>
      </c>
      <c r="B37" s="82" t="s">
        <v>70</v>
      </c>
      <c r="C37" s="44" t="s">
        <v>212</v>
      </c>
      <c r="D37" s="45" t="s">
        <v>71</v>
      </c>
      <c r="E37" s="45" t="s">
        <v>59</v>
      </c>
      <c r="F37" s="46">
        <v>25</v>
      </c>
      <c r="G37" s="46">
        <v>11</v>
      </c>
      <c r="H37" s="90">
        <f t="shared" si="0"/>
        <v>0.44</v>
      </c>
      <c r="I37" s="69">
        <v>0</v>
      </c>
      <c r="J37" s="92">
        <f t="shared" si="1"/>
        <v>0</v>
      </c>
      <c r="K37" s="117"/>
      <c r="L37" s="46"/>
    </row>
    <row r="38" spans="1:12" s="47" customFormat="1" ht="120" customHeight="1">
      <c r="A38" s="6">
        <v>13</v>
      </c>
      <c r="B38" s="82" t="s">
        <v>68</v>
      </c>
      <c r="C38" s="44" t="s">
        <v>213</v>
      </c>
      <c r="D38" s="45" t="s">
        <v>69</v>
      </c>
      <c r="E38" s="45" t="s">
        <v>59</v>
      </c>
      <c r="F38" s="46">
        <v>100</v>
      </c>
      <c r="G38" s="46">
        <v>102</v>
      </c>
      <c r="H38" s="90">
        <f t="shared" si="0"/>
        <v>1.02</v>
      </c>
      <c r="I38" s="69">
        <v>601494</v>
      </c>
      <c r="J38" s="92">
        <f t="shared" si="1"/>
        <v>0.009812908475413575</v>
      </c>
      <c r="K38" s="117"/>
      <c r="L38" s="46"/>
    </row>
    <row r="39" spans="1:12" s="47" customFormat="1" ht="120" customHeight="1">
      <c r="A39" s="6">
        <v>14</v>
      </c>
      <c r="B39" s="82" t="s">
        <v>66</v>
      </c>
      <c r="C39" s="44" t="s">
        <v>153</v>
      </c>
      <c r="D39" s="45" t="s">
        <v>67</v>
      </c>
      <c r="E39" s="45" t="s">
        <v>59</v>
      </c>
      <c r="F39" s="46">
        <v>26</v>
      </c>
      <c r="G39" s="46">
        <v>6</v>
      </c>
      <c r="H39" s="90">
        <f t="shared" si="0"/>
        <v>0.23</v>
      </c>
      <c r="I39" s="69">
        <v>412554.12</v>
      </c>
      <c r="J39" s="92">
        <f t="shared" si="1"/>
        <v>0.006730500754313076</v>
      </c>
      <c r="K39" s="117"/>
      <c r="L39" s="46"/>
    </row>
    <row r="40" spans="1:12" s="47" customFormat="1" ht="120" customHeight="1">
      <c r="A40" s="6">
        <v>15</v>
      </c>
      <c r="B40" s="82" t="s">
        <v>215</v>
      </c>
      <c r="C40" s="44" t="s">
        <v>199</v>
      </c>
      <c r="D40" s="45" t="s">
        <v>216</v>
      </c>
      <c r="E40" s="45" t="s">
        <v>59</v>
      </c>
      <c r="F40" s="46">
        <v>25</v>
      </c>
      <c r="G40" s="46">
        <v>9</v>
      </c>
      <c r="H40" s="90">
        <f t="shared" si="0"/>
        <v>0.36</v>
      </c>
      <c r="I40" s="69"/>
      <c r="J40" s="92">
        <f t="shared" si="1"/>
        <v>0</v>
      </c>
      <c r="K40" s="117"/>
      <c r="L40" s="46"/>
    </row>
    <row r="41" spans="1:12" s="47" customFormat="1" ht="120" customHeight="1">
      <c r="A41" s="6">
        <v>16</v>
      </c>
      <c r="B41" s="89" t="s">
        <v>64</v>
      </c>
      <c r="C41" s="44" t="s">
        <v>214</v>
      </c>
      <c r="D41" s="45" t="s">
        <v>65</v>
      </c>
      <c r="E41" s="45" t="s">
        <v>59</v>
      </c>
      <c r="F41" s="46">
        <v>0</v>
      </c>
      <c r="G41" s="46">
        <v>0</v>
      </c>
      <c r="H41" s="90" t="e">
        <f t="shared" si="0"/>
        <v>#DIV/0!</v>
      </c>
      <c r="I41" s="69">
        <v>5661.12</v>
      </c>
      <c r="J41" s="92">
        <f t="shared" si="1"/>
        <v>9.23567856509513E-05</v>
      </c>
      <c r="K41" s="117"/>
      <c r="L41" s="46"/>
    </row>
    <row r="42" spans="1:12" s="47" customFormat="1" ht="120" customHeight="1">
      <c r="A42" s="6">
        <v>17</v>
      </c>
      <c r="B42" s="82" t="s">
        <v>76</v>
      </c>
      <c r="C42" s="44" t="s">
        <v>217</v>
      </c>
      <c r="D42" s="45" t="s">
        <v>60</v>
      </c>
      <c r="E42" s="45" t="s">
        <v>59</v>
      </c>
      <c r="F42" s="46">
        <v>19</v>
      </c>
      <c r="G42" s="46">
        <v>26</v>
      </c>
      <c r="H42" s="90">
        <f t="shared" si="0"/>
        <v>1.37</v>
      </c>
      <c r="I42" s="69">
        <v>1947952.8</v>
      </c>
      <c r="J42" s="92">
        <f t="shared" si="1"/>
        <v>0.03177934034391965</v>
      </c>
      <c r="K42" s="117"/>
      <c r="L42" s="46"/>
    </row>
    <row r="43" spans="1:12" s="47" customFormat="1" ht="120" customHeight="1">
      <c r="A43" s="6">
        <v>18</v>
      </c>
      <c r="B43" s="82" t="s">
        <v>77</v>
      </c>
      <c r="C43" s="44" t="s">
        <v>231</v>
      </c>
      <c r="D43" s="45" t="s">
        <v>60</v>
      </c>
      <c r="E43" s="45" t="s">
        <v>59</v>
      </c>
      <c r="F43" s="46">
        <v>19</v>
      </c>
      <c r="G43" s="46">
        <v>26</v>
      </c>
      <c r="H43" s="90">
        <f t="shared" si="0"/>
        <v>1.37</v>
      </c>
      <c r="I43" s="69">
        <v>1898766.36</v>
      </c>
      <c r="J43" s="92">
        <f t="shared" si="1"/>
        <v>0.0309769016929083</v>
      </c>
      <c r="K43" s="117"/>
      <c r="L43" s="46"/>
    </row>
    <row r="44" spans="1:12" s="47" customFormat="1" ht="120" customHeight="1">
      <c r="A44" s="6">
        <v>19</v>
      </c>
      <c r="B44" s="82" t="s">
        <v>147</v>
      </c>
      <c r="C44" s="44" t="s">
        <v>232</v>
      </c>
      <c r="D44" s="45" t="s">
        <v>60</v>
      </c>
      <c r="E44" s="45" t="s">
        <v>59</v>
      </c>
      <c r="F44" s="46">
        <v>19</v>
      </c>
      <c r="G44" s="46">
        <v>22</v>
      </c>
      <c r="H44" s="90">
        <f t="shared" si="0"/>
        <v>1.16</v>
      </c>
      <c r="I44" s="69">
        <v>2489724.54</v>
      </c>
      <c r="J44" s="92">
        <f t="shared" si="1"/>
        <v>0.04061792642987489</v>
      </c>
      <c r="K44" s="117"/>
      <c r="L44" s="46"/>
    </row>
    <row r="45" spans="1:12" s="47" customFormat="1" ht="120" customHeight="1">
      <c r="A45" s="6">
        <v>20</v>
      </c>
      <c r="B45" s="82" t="s">
        <v>146</v>
      </c>
      <c r="C45" s="44" t="s">
        <v>233</v>
      </c>
      <c r="D45" s="45" t="s">
        <v>60</v>
      </c>
      <c r="E45" s="45" t="s">
        <v>59</v>
      </c>
      <c r="F45" s="46">
        <v>19</v>
      </c>
      <c r="G45" s="46">
        <v>0</v>
      </c>
      <c r="H45" s="90">
        <f t="shared" si="0"/>
        <v>0</v>
      </c>
      <c r="I45" s="69">
        <v>3389783.58</v>
      </c>
      <c r="J45" s="92">
        <f t="shared" si="1"/>
        <v>0.055301692156529865</v>
      </c>
      <c r="K45" s="117"/>
      <c r="L45" s="46"/>
    </row>
    <row r="46" spans="1:12" s="47" customFormat="1" ht="120" customHeight="1">
      <c r="A46" s="6">
        <v>21</v>
      </c>
      <c r="B46" s="82" t="s">
        <v>78</v>
      </c>
      <c r="C46" s="44" t="s">
        <v>234</v>
      </c>
      <c r="D46" s="45" t="s">
        <v>60</v>
      </c>
      <c r="E46" s="45" t="s">
        <v>59</v>
      </c>
      <c r="F46" s="46">
        <v>2</v>
      </c>
      <c r="G46" s="46">
        <v>0</v>
      </c>
      <c r="H46" s="90">
        <f t="shared" si="0"/>
        <v>0</v>
      </c>
      <c r="I46" s="69">
        <v>1000525.6499999999</v>
      </c>
      <c r="J46" s="92">
        <f t="shared" si="1"/>
        <v>0.0163228006110679</v>
      </c>
      <c r="K46" s="117"/>
      <c r="L46" s="46"/>
    </row>
    <row r="47" spans="1:12" s="47" customFormat="1" ht="166.5" customHeight="1">
      <c r="A47" s="6">
        <v>22</v>
      </c>
      <c r="B47" s="82" t="s">
        <v>148</v>
      </c>
      <c r="C47" s="44" t="s">
        <v>235</v>
      </c>
      <c r="D47" s="45" t="s">
        <v>60</v>
      </c>
      <c r="E47" s="45" t="s">
        <v>59</v>
      </c>
      <c r="F47" s="46">
        <v>19</v>
      </c>
      <c r="G47" s="46">
        <v>0</v>
      </c>
      <c r="H47" s="90">
        <f t="shared" si="0"/>
        <v>0</v>
      </c>
      <c r="I47" s="69">
        <v>5380768.44</v>
      </c>
      <c r="J47" s="92">
        <f t="shared" si="1"/>
        <v>0.08778306721116734</v>
      </c>
      <c r="K47" s="117"/>
      <c r="L47" s="46"/>
    </row>
    <row r="48" spans="1:12" s="47" customFormat="1" ht="409.5">
      <c r="A48" s="6">
        <v>23</v>
      </c>
      <c r="B48" s="83" t="s">
        <v>218</v>
      </c>
      <c r="C48" s="46" t="s">
        <v>236</v>
      </c>
      <c r="D48" s="45" t="s">
        <v>149</v>
      </c>
      <c r="E48" s="45" t="s">
        <v>150</v>
      </c>
      <c r="F48" s="46">
        <v>107</v>
      </c>
      <c r="G48" s="46">
        <v>74</v>
      </c>
      <c r="H48" s="90">
        <f t="shared" si="0"/>
        <v>0.69</v>
      </c>
      <c r="I48" s="69">
        <v>3650213.1599999997</v>
      </c>
      <c r="J48" s="92">
        <f t="shared" si="1"/>
        <v>0.05955039893137781</v>
      </c>
      <c r="K48" s="117"/>
      <c r="L48" s="46"/>
    </row>
    <row r="49" spans="1:12" s="47" customFormat="1" ht="18.75">
      <c r="A49" s="70"/>
      <c r="B49" s="48"/>
      <c r="C49" s="48"/>
      <c r="D49" s="49"/>
      <c r="E49" s="50"/>
      <c r="F49" s="91">
        <f>SUM(F26:F48)</f>
        <v>2141</v>
      </c>
      <c r="G49" s="91">
        <f>SUM(G26:G48)</f>
        <v>1163</v>
      </c>
      <c r="H49" s="91" t="e">
        <f>SUM(H26:H48)</f>
        <v>#DIV/0!</v>
      </c>
      <c r="I49" s="51">
        <f>SUM(I26:I48)</f>
        <v>61296199.94999998</v>
      </c>
      <c r="J49" s="51">
        <f>SUM(J26:J48)</f>
        <v>1.0000000000000004</v>
      </c>
      <c r="K49" s="52"/>
      <c r="L49" s="53"/>
    </row>
    <row r="50" spans="5:10" s="84" customFormat="1" ht="15">
      <c r="E50" s="85"/>
      <c r="F50" s="86"/>
      <c r="G50" s="86"/>
      <c r="J50" s="87"/>
    </row>
    <row r="51" spans="1:9" s="54" customFormat="1" ht="15">
      <c r="A51" s="115" t="s">
        <v>15</v>
      </c>
      <c r="B51" s="115"/>
      <c r="C51" s="115"/>
      <c r="D51" s="115"/>
      <c r="E51" s="115"/>
      <c r="F51" s="115"/>
      <c r="G51" s="115"/>
      <c r="I51" s="55"/>
    </row>
    <row r="52" spans="1:7" s="54" customFormat="1" ht="15">
      <c r="A52" s="115" t="s">
        <v>16</v>
      </c>
      <c r="B52" s="115"/>
      <c r="C52" s="115"/>
      <c r="D52" s="115"/>
      <c r="E52" s="115"/>
      <c r="F52" s="115"/>
      <c r="G52" s="115"/>
    </row>
    <row r="53" s="54" customFormat="1" ht="15"/>
    <row r="54" spans="2:4" s="54" customFormat="1" ht="75">
      <c r="B54" s="70" t="s">
        <v>29</v>
      </c>
      <c r="C54" s="70" t="s">
        <v>17</v>
      </c>
      <c r="D54" s="70" t="s">
        <v>42</v>
      </c>
    </row>
    <row r="55" spans="2:4" s="54" customFormat="1" ht="15">
      <c r="B55" s="70">
        <v>1</v>
      </c>
      <c r="C55" s="70">
        <v>2</v>
      </c>
      <c r="D55" s="70">
        <v>3</v>
      </c>
    </row>
    <row r="56" spans="2:4" s="54" customFormat="1" ht="18.75">
      <c r="B56" s="94" t="e">
        <f>K26</f>
        <v>#DIV/0!</v>
      </c>
      <c r="C56" s="94">
        <f>F18</f>
        <v>0.7870187175214904</v>
      </c>
      <c r="D56" s="95" t="e">
        <f>ROUND(B56/C56,2)</f>
        <v>#DIV/0!</v>
      </c>
    </row>
    <row r="57" s="54" customFormat="1" ht="15"/>
    <row r="58" spans="1:7" s="54" customFormat="1" ht="15">
      <c r="A58" s="115" t="s">
        <v>18</v>
      </c>
      <c r="B58" s="115"/>
      <c r="C58" s="115"/>
      <c r="D58" s="115"/>
      <c r="E58" s="115"/>
      <c r="F58" s="115"/>
      <c r="G58" s="115"/>
    </row>
    <row r="59" spans="1:7" s="54" customFormat="1" ht="15">
      <c r="A59" s="115" t="s">
        <v>19</v>
      </c>
      <c r="B59" s="115"/>
      <c r="C59" s="115"/>
      <c r="D59" s="115"/>
      <c r="E59" s="115"/>
      <c r="F59" s="115"/>
      <c r="G59" s="115"/>
    </row>
    <row r="60" s="54" customFormat="1" ht="15"/>
    <row r="61" spans="1:9" s="54" customFormat="1" ht="90">
      <c r="A61" s="107" t="s">
        <v>0</v>
      </c>
      <c r="B61" s="107" t="s">
        <v>20</v>
      </c>
      <c r="C61" s="107" t="s">
        <v>1</v>
      </c>
      <c r="D61" s="107" t="s">
        <v>21</v>
      </c>
      <c r="E61" s="107" t="s">
        <v>22</v>
      </c>
      <c r="F61" s="107" t="s">
        <v>23</v>
      </c>
      <c r="G61" s="107" t="s">
        <v>24</v>
      </c>
      <c r="H61" s="70" t="s">
        <v>25</v>
      </c>
      <c r="I61" s="107" t="s">
        <v>27</v>
      </c>
    </row>
    <row r="62" spans="1:9" s="54" customFormat="1" ht="26.25" customHeight="1">
      <c r="A62" s="107"/>
      <c r="B62" s="107"/>
      <c r="C62" s="107"/>
      <c r="D62" s="107"/>
      <c r="E62" s="107"/>
      <c r="F62" s="107"/>
      <c r="G62" s="107"/>
      <c r="H62" s="70" t="s">
        <v>26</v>
      </c>
      <c r="I62" s="107"/>
    </row>
    <row r="63" spans="1:9" s="54" customFormat="1" ht="15">
      <c r="A63" s="70">
        <v>1</v>
      </c>
      <c r="B63" s="70">
        <v>2</v>
      </c>
      <c r="C63" s="70">
        <v>3</v>
      </c>
      <c r="D63" s="70">
        <v>4</v>
      </c>
      <c r="E63" s="70">
        <v>5</v>
      </c>
      <c r="F63" s="70">
        <v>6</v>
      </c>
      <c r="G63" s="70">
        <v>7</v>
      </c>
      <c r="H63" s="70">
        <v>8</v>
      </c>
      <c r="I63" s="70">
        <v>9</v>
      </c>
    </row>
    <row r="64" spans="1:9" s="54" customFormat="1" ht="60">
      <c r="A64" s="70">
        <v>1</v>
      </c>
      <c r="B64" s="56"/>
      <c r="C64" s="44" t="s">
        <v>219</v>
      </c>
      <c r="D64" s="48"/>
      <c r="E64" s="48"/>
      <c r="F64" s="48"/>
      <c r="G64" s="57"/>
      <c r="H64" s="48"/>
      <c r="I64" s="48"/>
    </row>
    <row r="65" spans="1:9" s="54" customFormat="1" ht="81.75" customHeight="1">
      <c r="A65" s="58" t="s">
        <v>32</v>
      </c>
      <c r="B65" s="59" t="s">
        <v>57</v>
      </c>
      <c r="C65" s="59"/>
      <c r="D65" s="59" t="s">
        <v>43</v>
      </c>
      <c r="E65" s="60">
        <v>1</v>
      </c>
      <c r="F65" s="96">
        <f>H26</f>
        <v>1</v>
      </c>
      <c r="G65" s="62" t="s">
        <v>58</v>
      </c>
      <c r="H65" s="63">
        <f>F65/E65</f>
        <v>1</v>
      </c>
      <c r="I65" s="57" t="s">
        <v>139</v>
      </c>
    </row>
    <row r="66" spans="1:9" s="54" customFormat="1" ht="38.25">
      <c r="A66" s="49" t="s">
        <v>31</v>
      </c>
      <c r="B66" s="59" t="s">
        <v>80</v>
      </c>
      <c r="C66" s="59"/>
      <c r="D66" s="59" t="s">
        <v>43</v>
      </c>
      <c r="E66" s="60">
        <v>1</v>
      </c>
      <c r="F66" s="61">
        <v>1</v>
      </c>
      <c r="G66" s="62" t="s">
        <v>58</v>
      </c>
      <c r="H66" s="63">
        <f>F66/E66</f>
        <v>1</v>
      </c>
      <c r="I66" s="48"/>
    </row>
    <row r="67" spans="1:9" s="54" customFormat="1" ht="38.25">
      <c r="A67" s="49" t="s">
        <v>49</v>
      </c>
      <c r="B67" s="59" t="s">
        <v>81</v>
      </c>
      <c r="C67" s="59"/>
      <c r="D67" s="59" t="s">
        <v>43</v>
      </c>
      <c r="E67" s="60">
        <v>1</v>
      </c>
      <c r="F67" s="61">
        <v>1</v>
      </c>
      <c r="G67" s="62" t="s">
        <v>58</v>
      </c>
      <c r="H67" s="63">
        <f>F67/E67</f>
        <v>1</v>
      </c>
      <c r="I67" s="48"/>
    </row>
    <row r="68" spans="1:9" s="54" customFormat="1" ht="114.75">
      <c r="A68" s="49" t="s">
        <v>52</v>
      </c>
      <c r="B68" s="59" t="s">
        <v>82</v>
      </c>
      <c r="C68" s="59"/>
      <c r="D68" s="59" t="s">
        <v>43</v>
      </c>
      <c r="E68" s="60">
        <v>1</v>
      </c>
      <c r="F68" s="61">
        <v>1</v>
      </c>
      <c r="G68" s="62" t="s">
        <v>58</v>
      </c>
      <c r="H68" s="63">
        <f>F68/E68</f>
        <v>1</v>
      </c>
      <c r="I68" s="48"/>
    </row>
    <row r="69" spans="1:9" s="54" customFormat="1" ht="146.25" customHeight="1">
      <c r="A69" s="98" t="s">
        <v>79</v>
      </c>
      <c r="B69" s="103" t="s">
        <v>83</v>
      </c>
      <c r="C69" s="59"/>
      <c r="D69" s="103" t="s">
        <v>43</v>
      </c>
      <c r="E69" s="101">
        <v>1</v>
      </c>
      <c r="F69" s="61">
        <v>1</v>
      </c>
      <c r="G69" s="62" t="s">
        <v>58</v>
      </c>
      <c r="H69" s="108">
        <f>F69/E69</f>
        <v>1</v>
      </c>
      <c r="I69" s="48"/>
    </row>
    <row r="70" spans="1:9" s="54" customFormat="1" ht="254.25" customHeight="1">
      <c r="A70" s="99"/>
      <c r="B70" s="104"/>
      <c r="C70" s="59"/>
      <c r="D70" s="104"/>
      <c r="E70" s="102"/>
      <c r="F70" s="61"/>
      <c r="G70" s="57"/>
      <c r="H70" s="109"/>
      <c r="I70" s="48"/>
    </row>
    <row r="71" spans="1:9" s="54" customFormat="1" ht="62.25" customHeight="1">
      <c r="A71" s="74" t="s">
        <v>152</v>
      </c>
      <c r="B71" s="59" t="s">
        <v>155</v>
      </c>
      <c r="C71" s="59"/>
      <c r="D71" s="59" t="s">
        <v>43</v>
      </c>
      <c r="E71" s="60">
        <v>0</v>
      </c>
      <c r="F71" s="61">
        <v>0</v>
      </c>
      <c r="G71" s="62" t="s">
        <v>58</v>
      </c>
      <c r="H71" s="63" t="e">
        <f>F71/E71</f>
        <v>#DIV/0!</v>
      </c>
      <c r="I71" s="48"/>
    </row>
    <row r="72" spans="1:9" s="54" customFormat="1" ht="90">
      <c r="A72" s="70">
        <v>2</v>
      </c>
      <c r="B72" s="59"/>
      <c r="C72" s="44" t="s">
        <v>200</v>
      </c>
      <c r="D72" s="59"/>
      <c r="E72" s="60"/>
      <c r="F72" s="61"/>
      <c r="G72" s="57"/>
      <c r="H72" s="72"/>
      <c r="I72" s="48"/>
    </row>
    <row r="73" spans="1:9" s="54" customFormat="1" ht="63.75">
      <c r="A73" s="58" t="s">
        <v>33</v>
      </c>
      <c r="B73" s="59" t="s">
        <v>57</v>
      </c>
      <c r="C73" s="59"/>
      <c r="D73" s="59" t="s">
        <v>43</v>
      </c>
      <c r="E73" s="60">
        <v>1</v>
      </c>
      <c r="F73" s="96">
        <f>H27</f>
        <v>0.79</v>
      </c>
      <c r="G73" s="62" t="s">
        <v>58</v>
      </c>
      <c r="H73" s="63">
        <f>F73/E73</f>
        <v>0.79</v>
      </c>
      <c r="I73" s="57" t="s">
        <v>139</v>
      </c>
    </row>
    <row r="74" spans="1:9" s="54" customFormat="1" ht="38.25">
      <c r="A74" s="49" t="s">
        <v>34</v>
      </c>
      <c r="B74" s="59" t="s">
        <v>80</v>
      </c>
      <c r="C74" s="59"/>
      <c r="D74" s="59" t="s">
        <v>43</v>
      </c>
      <c r="E74" s="60">
        <v>1</v>
      </c>
      <c r="F74" s="61">
        <v>1</v>
      </c>
      <c r="G74" s="62" t="s">
        <v>58</v>
      </c>
      <c r="H74" s="63">
        <f>F74/E74</f>
        <v>1</v>
      </c>
      <c r="I74" s="48"/>
    </row>
    <row r="75" spans="1:9" s="54" customFormat="1" ht="38.25" customHeight="1">
      <c r="A75" s="49" t="s">
        <v>50</v>
      </c>
      <c r="B75" s="59" t="s">
        <v>81</v>
      </c>
      <c r="C75" s="59"/>
      <c r="D75" s="59" t="s">
        <v>43</v>
      </c>
      <c r="E75" s="60">
        <v>1</v>
      </c>
      <c r="F75" s="61">
        <v>1</v>
      </c>
      <c r="G75" s="62" t="s">
        <v>58</v>
      </c>
      <c r="H75" s="63">
        <f>F75/E75</f>
        <v>1</v>
      </c>
      <c r="I75" s="48"/>
    </row>
    <row r="76" spans="1:9" s="54" customFormat="1" ht="114.75">
      <c r="A76" s="49" t="s">
        <v>53</v>
      </c>
      <c r="B76" s="59" t="s">
        <v>82</v>
      </c>
      <c r="C76" s="59"/>
      <c r="D76" s="59" t="s">
        <v>43</v>
      </c>
      <c r="E76" s="60">
        <v>1</v>
      </c>
      <c r="F76" s="61">
        <v>1</v>
      </c>
      <c r="G76" s="62" t="s">
        <v>58</v>
      </c>
      <c r="H76" s="63">
        <f>F76/E76</f>
        <v>1</v>
      </c>
      <c r="I76" s="48"/>
    </row>
    <row r="77" spans="1:9" s="54" customFormat="1" ht="409.5" customHeight="1">
      <c r="A77" s="73" t="s">
        <v>54</v>
      </c>
      <c r="B77" s="76" t="s">
        <v>83</v>
      </c>
      <c r="C77" s="59"/>
      <c r="D77" s="76" t="s">
        <v>43</v>
      </c>
      <c r="E77" s="75">
        <v>1</v>
      </c>
      <c r="F77" s="61">
        <v>1</v>
      </c>
      <c r="G77" s="62" t="s">
        <v>58</v>
      </c>
      <c r="H77" s="71">
        <f>F77/E77</f>
        <v>1</v>
      </c>
      <c r="I77" s="48"/>
    </row>
    <row r="78" spans="1:9" s="54" customFormat="1" ht="90">
      <c r="A78" s="70">
        <v>3</v>
      </c>
      <c r="B78" s="59"/>
      <c r="C78" s="44" t="s">
        <v>201</v>
      </c>
      <c r="D78" s="59"/>
      <c r="E78" s="60"/>
      <c r="F78" s="61"/>
      <c r="G78" s="57"/>
      <c r="H78" s="72"/>
      <c r="I78" s="48"/>
    </row>
    <row r="79" spans="1:9" s="54" customFormat="1" ht="63.75">
      <c r="A79" s="58" t="s">
        <v>35</v>
      </c>
      <c r="B79" s="59" t="s">
        <v>57</v>
      </c>
      <c r="C79" s="59"/>
      <c r="D79" s="59" t="s">
        <v>43</v>
      </c>
      <c r="E79" s="60">
        <v>1</v>
      </c>
      <c r="F79" s="96">
        <f>H28</f>
        <v>0.79</v>
      </c>
      <c r="G79" s="62" t="s">
        <v>58</v>
      </c>
      <c r="H79" s="63">
        <f>F79/E79</f>
        <v>0.79</v>
      </c>
      <c r="I79" s="57" t="s">
        <v>139</v>
      </c>
    </row>
    <row r="80" spans="1:9" s="54" customFormat="1" ht="38.25">
      <c r="A80" s="49" t="s">
        <v>36</v>
      </c>
      <c r="B80" s="59" t="s">
        <v>80</v>
      </c>
      <c r="C80" s="59"/>
      <c r="D80" s="59" t="s">
        <v>43</v>
      </c>
      <c r="E80" s="60">
        <v>1</v>
      </c>
      <c r="F80" s="61">
        <v>1</v>
      </c>
      <c r="G80" s="62" t="s">
        <v>58</v>
      </c>
      <c r="H80" s="63">
        <f>F80/E80</f>
        <v>1</v>
      </c>
      <c r="I80" s="48"/>
    </row>
    <row r="81" spans="1:9" s="54" customFormat="1" ht="38.25" customHeight="1">
      <c r="A81" s="49" t="s">
        <v>51</v>
      </c>
      <c r="B81" s="59" t="s">
        <v>81</v>
      </c>
      <c r="C81" s="59"/>
      <c r="D81" s="59" t="s">
        <v>43</v>
      </c>
      <c r="E81" s="60">
        <v>1</v>
      </c>
      <c r="F81" s="61">
        <v>1</v>
      </c>
      <c r="G81" s="62" t="s">
        <v>58</v>
      </c>
      <c r="H81" s="63">
        <f>F81/E81</f>
        <v>1</v>
      </c>
      <c r="I81" s="48"/>
    </row>
    <row r="82" spans="1:9" s="54" customFormat="1" ht="114.75">
      <c r="A82" s="49" t="s">
        <v>55</v>
      </c>
      <c r="B82" s="59" t="s">
        <v>82</v>
      </c>
      <c r="C82" s="59"/>
      <c r="D82" s="59" t="s">
        <v>43</v>
      </c>
      <c r="E82" s="60">
        <v>1</v>
      </c>
      <c r="F82" s="61">
        <v>1</v>
      </c>
      <c r="G82" s="62" t="s">
        <v>58</v>
      </c>
      <c r="H82" s="63">
        <f>F82/E82</f>
        <v>1</v>
      </c>
      <c r="I82" s="48"/>
    </row>
    <row r="83" spans="1:9" s="54" customFormat="1" ht="408.75" customHeight="1">
      <c r="A83" s="73" t="s">
        <v>56</v>
      </c>
      <c r="B83" s="76" t="s">
        <v>83</v>
      </c>
      <c r="C83" s="59"/>
      <c r="D83" s="76" t="s">
        <v>43</v>
      </c>
      <c r="E83" s="75">
        <v>1</v>
      </c>
      <c r="F83" s="61">
        <v>1</v>
      </c>
      <c r="G83" s="62" t="s">
        <v>58</v>
      </c>
      <c r="H83" s="71">
        <f>F83/E83</f>
        <v>1</v>
      </c>
      <c r="I83" s="48"/>
    </row>
    <row r="84" spans="1:9" s="54" customFormat="1" ht="89.25">
      <c r="A84" s="70">
        <v>4</v>
      </c>
      <c r="B84" s="59"/>
      <c r="C84" s="44" t="s">
        <v>202</v>
      </c>
      <c r="D84" s="59"/>
      <c r="E84" s="60"/>
      <c r="F84" s="61"/>
      <c r="G84" s="57"/>
      <c r="H84" s="72"/>
      <c r="I84" s="48"/>
    </row>
    <row r="85" spans="1:9" s="54" customFormat="1" ht="63.75">
      <c r="A85" s="58" t="s">
        <v>84</v>
      </c>
      <c r="B85" s="59" t="s">
        <v>57</v>
      </c>
      <c r="C85" s="59"/>
      <c r="D85" s="59" t="s">
        <v>43</v>
      </c>
      <c r="E85" s="60">
        <v>1</v>
      </c>
      <c r="F85" s="96">
        <f>H29</f>
        <v>0.72</v>
      </c>
      <c r="G85" s="62" t="s">
        <v>58</v>
      </c>
      <c r="H85" s="63">
        <f>F85/E85</f>
        <v>0.72</v>
      </c>
      <c r="I85" s="57" t="s">
        <v>139</v>
      </c>
    </row>
    <row r="86" spans="1:9" s="54" customFormat="1" ht="38.25">
      <c r="A86" s="49" t="s">
        <v>85</v>
      </c>
      <c r="B86" s="59" t="s">
        <v>80</v>
      </c>
      <c r="C86" s="59"/>
      <c r="D86" s="59" t="s">
        <v>43</v>
      </c>
      <c r="E86" s="60">
        <v>1</v>
      </c>
      <c r="F86" s="61">
        <v>1</v>
      </c>
      <c r="G86" s="62" t="s">
        <v>58</v>
      </c>
      <c r="H86" s="63">
        <f>F86/E86</f>
        <v>1</v>
      </c>
      <c r="I86" s="48"/>
    </row>
    <row r="87" spans="1:9" s="54" customFormat="1" ht="38.25" customHeight="1">
      <c r="A87" s="49" t="s">
        <v>86</v>
      </c>
      <c r="B87" s="59" t="s">
        <v>81</v>
      </c>
      <c r="C87" s="59"/>
      <c r="D87" s="59" t="s">
        <v>43</v>
      </c>
      <c r="E87" s="60">
        <v>1</v>
      </c>
      <c r="F87" s="61">
        <v>1</v>
      </c>
      <c r="G87" s="62" t="s">
        <v>58</v>
      </c>
      <c r="H87" s="63">
        <f>F87/E87</f>
        <v>1</v>
      </c>
      <c r="I87" s="48"/>
    </row>
    <row r="88" spans="1:9" s="54" customFormat="1" ht="114.75">
      <c r="A88" s="49" t="s">
        <v>87</v>
      </c>
      <c r="B88" s="59" t="s">
        <v>82</v>
      </c>
      <c r="C88" s="59"/>
      <c r="D88" s="59" t="s">
        <v>43</v>
      </c>
      <c r="E88" s="60">
        <v>1</v>
      </c>
      <c r="F88" s="61">
        <v>1</v>
      </c>
      <c r="G88" s="62" t="s">
        <v>58</v>
      </c>
      <c r="H88" s="63">
        <f>F88/E88</f>
        <v>1</v>
      </c>
      <c r="I88" s="48"/>
    </row>
    <row r="89" spans="1:9" s="54" customFormat="1" ht="15" customHeight="1">
      <c r="A89" s="65" t="s">
        <v>88</v>
      </c>
      <c r="B89" s="66" t="s">
        <v>83</v>
      </c>
      <c r="C89" s="59"/>
      <c r="D89" s="66" t="s">
        <v>43</v>
      </c>
      <c r="E89" s="67">
        <v>1</v>
      </c>
      <c r="F89" s="61">
        <v>1</v>
      </c>
      <c r="G89" s="62" t="s">
        <v>58</v>
      </c>
      <c r="H89" s="68">
        <f>F89/E89</f>
        <v>1</v>
      </c>
      <c r="I89" s="48"/>
    </row>
    <row r="90" spans="1:9" s="54" customFormat="1" ht="89.25">
      <c r="A90" s="49">
        <v>5</v>
      </c>
      <c r="B90" s="59"/>
      <c r="C90" s="44" t="s">
        <v>203</v>
      </c>
      <c r="D90" s="59"/>
      <c r="E90" s="60"/>
      <c r="F90" s="61"/>
      <c r="G90" s="57"/>
      <c r="H90" s="64"/>
      <c r="I90" s="48"/>
    </row>
    <row r="91" spans="1:9" s="54" customFormat="1" ht="63.75">
      <c r="A91" s="58" t="s">
        <v>89</v>
      </c>
      <c r="B91" s="59" t="s">
        <v>57</v>
      </c>
      <c r="C91" s="59"/>
      <c r="D91" s="59" t="s">
        <v>43</v>
      </c>
      <c r="E91" s="60">
        <v>1</v>
      </c>
      <c r="F91" s="96">
        <f>H30</f>
        <v>0</v>
      </c>
      <c r="G91" s="62" t="s">
        <v>58</v>
      </c>
      <c r="H91" s="63">
        <f>F91/E91</f>
        <v>0</v>
      </c>
      <c r="I91" s="57" t="s">
        <v>139</v>
      </c>
    </row>
    <row r="92" spans="1:9" s="54" customFormat="1" ht="38.25">
      <c r="A92" s="49" t="s">
        <v>90</v>
      </c>
      <c r="B92" s="59" t="s">
        <v>80</v>
      </c>
      <c r="C92" s="59"/>
      <c r="D92" s="59" t="s">
        <v>43</v>
      </c>
      <c r="E92" s="60">
        <v>1</v>
      </c>
      <c r="F92" s="61">
        <v>1</v>
      </c>
      <c r="G92" s="62" t="s">
        <v>58</v>
      </c>
      <c r="H92" s="63">
        <f>F92/E92</f>
        <v>1</v>
      </c>
      <c r="I92" s="48"/>
    </row>
    <row r="93" spans="1:9" s="54" customFormat="1" ht="38.25" customHeight="1">
      <c r="A93" s="49" t="s">
        <v>91</v>
      </c>
      <c r="B93" s="59" t="s">
        <v>81</v>
      </c>
      <c r="C93" s="59"/>
      <c r="D93" s="59" t="s">
        <v>43</v>
      </c>
      <c r="E93" s="60">
        <v>1</v>
      </c>
      <c r="F93" s="61">
        <v>1</v>
      </c>
      <c r="G93" s="62" t="s">
        <v>58</v>
      </c>
      <c r="H93" s="63">
        <f>F93/E93</f>
        <v>1</v>
      </c>
      <c r="I93" s="48"/>
    </row>
    <row r="94" spans="1:9" s="54" customFormat="1" ht="114.75">
      <c r="A94" s="49" t="s">
        <v>92</v>
      </c>
      <c r="B94" s="59" t="s">
        <v>82</v>
      </c>
      <c r="C94" s="59"/>
      <c r="D94" s="59" t="s">
        <v>43</v>
      </c>
      <c r="E94" s="60">
        <v>1</v>
      </c>
      <c r="F94" s="61">
        <v>1</v>
      </c>
      <c r="G94" s="62" t="s">
        <v>58</v>
      </c>
      <c r="H94" s="63">
        <f>F94/E94</f>
        <v>1</v>
      </c>
      <c r="I94" s="48"/>
    </row>
    <row r="95" spans="1:9" s="54" customFormat="1" ht="408.75" customHeight="1">
      <c r="A95" s="65" t="s">
        <v>93</v>
      </c>
      <c r="B95" s="66" t="s">
        <v>83</v>
      </c>
      <c r="C95" s="59"/>
      <c r="D95" s="66" t="s">
        <v>43</v>
      </c>
      <c r="E95" s="67">
        <v>1</v>
      </c>
      <c r="F95" s="61">
        <v>1</v>
      </c>
      <c r="G95" s="62" t="s">
        <v>58</v>
      </c>
      <c r="H95" s="68">
        <f>F95/E95</f>
        <v>1</v>
      </c>
      <c r="I95" s="48"/>
    </row>
    <row r="96" spans="1:9" s="54" customFormat="1" ht="89.25">
      <c r="A96" s="49">
        <v>6</v>
      </c>
      <c r="B96" s="59"/>
      <c r="C96" s="44" t="s">
        <v>204</v>
      </c>
      <c r="D96" s="59"/>
      <c r="E96" s="60"/>
      <c r="F96" s="61"/>
      <c r="G96" s="57"/>
      <c r="H96" s="64"/>
      <c r="I96" s="48"/>
    </row>
    <row r="97" spans="1:9" s="54" customFormat="1" ht="63.75">
      <c r="A97" s="58" t="s">
        <v>94</v>
      </c>
      <c r="B97" s="59" t="s">
        <v>57</v>
      </c>
      <c r="C97" s="59"/>
      <c r="D97" s="59" t="s">
        <v>43</v>
      </c>
      <c r="E97" s="60">
        <v>1</v>
      </c>
      <c r="F97" s="96">
        <f>H31</f>
        <v>1</v>
      </c>
      <c r="G97" s="62" t="s">
        <v>58</v>
      </c>
      <c r="H97" s="63">
        <f>F97/E97</f>
        <v>1</v>
      </c>
      <c r="I97" s="57" t="s">
        <v>139</v>
      </c>
    </row>
    <row r="98" spans="1:9" s="54" customFormat="1" ht="38.25">
      <c r="A98" s="49" t="s">
        <v>95</v>
      </c>
      <c r="B98" s="59" t="s">
        <v>80</v>
      </c>
      <c r="C98" s="59"/>
      <c r="D98" s="59" t="s">
        <v>43</v>
      </c>
      <c r="E98" s="60">
        <v>1</v>
      </c>
      <c r="F98" s="61">
        <v>1</v>
      </c>
      <c r="G98" s="62" t="s">
        <v>58</v>
      </c>
      <c r="H98" s="63">
        <f>F98/E98</f>
        <v>1</v>
      </c>
      <c r="I98" s="48"/>
    </row>
    <row r="99" spans="1:9" s="54" customFormat="1" ht="38.25" customHeight="1">
      <c r="A99" s="49" t="s">
        <v>96</v>
      </c>
      <c r="B99" s="59" t="s">
        <v>81</v>
      </c>
      <c r="C99" s="59"/>
      <c r="D99" s="59" t="s">
        <v>43</v>
      </c>
      <c r="E99" s="60">
        <v>1</v>
      </c>
      <c r="F99" s="61">
        <v>1</v>
      </c>
      <c r="G99" s="62" t="s">
        <v>58</v>
      </c>
      <c r="H99" s="63">
        <f>F99/E99</f>
        <v>1</v>
      </c>
      <c r="I99" s="48"/>
    </row>
    <row r="100" spans="1:9" s="54" customFormat="1" ht="114.75">
      <c r="A100" s="49" t="s">
        <v>97</v>
      </c>
      <c r="B100" s="59" t="s">
        <v>82</v>
      </c>
      <c r="C100" s="59"/>
      <c r="D100" s="59" t="s">
        <v>43</v>
      </c>
      <c r="E100" s="60">
        <v>1</v>
      </c>
      <c r="F100" s="61">
        <v>1</v>
      </c>
      <c r="G100" s="62" t="s">
        <v>58</v>
      </c>
      <c r="H100" s="63">
        <f>F100/E100</f>
        <v>1</v>
      </c>
      <c r="I100" s="48"/>
    </row>
    <row r="101" spans="1:9" s="54" customFormat="1" ht="360.75" customHeight="1">
      <c r="A101" s="65" t="s">
        <v>98</v>
      </c>
      <c r="B101" s="66" t="s">
        <v>83</v>
      </c>
      <c r="C101" s="59"/>
      <c r="D101" s="66" t="s">
        <v>43</v>
      </c>
      <c r="E101" s="67">
        <v>1</v>
      </c>
      <c r="F101" s="61">
        <v>1</v>
      </c>
      <c r="G101" s="62" t="s">
        <v>58</v>
      </c>
      <c r="H101" s="68">
        <f>F101/E101</f>
        <v>1</v>
      </c>
      <c r="I101" s="48"/>
    </row>
    <row r="102" spans="1:9" s="54" customFormat="1" ht="149.25">
      <c r="A102" s="49">
        <v>7</v>
      </c>
      <c r="B102" s="59"/>
      <c r="C102" s="44" t="s">
        <v>205</v>
      </c>
      <c r="D102" s="59"/>
      <c r="E102" s="60"/>
      <c r="F102" s="61"/>
      <c r="G102" s="57"/>
      <c r="H102" s="64"/>
      <c r="I102" s="48"/>
    </row>
    <row r="103" spans="1:9" s="54" customFormat="1" ht="63.75">
      <c r="A103" s="58" t="s">
        <v>99</v>
      </c>
      <c r="B103" s="59" t="s">
        <v>57</v>
      </c>
      <c r="C103" s="59"/>
      <c r="D103" s="59" t="s">
        <v>43</v>
      </c>
      <c r="E103" s="60">
        <v>1</v>
      </c>
      <c r="F103" s="96">
        <f>H32</f>
        <v>0</v>
      </c>
      <c r="G103" s="62" t="s">
        <v>58</v>
      </c>
      <c r="H103" s="63">
        <f>F103/E103</f>
        <v>0</v>
      </c>
      <c r="I103" s="57" t="s">
        <v>139</v>
      </c>
    </row>
    <row r="104" spans="1:9" s="54" customFormat="1" ht="38.25">
      <c r="A104" s="49" t="s">
        <v>100</v>
      </c>
      <c r="B104" s="59" t="s">
        <v>80</v>
      </c>
      <c r="C104" s="59"/>
      <c r="D104" s="59" t="s">
        <v>43</v>
      </c>
      <c r="E104" s="60">
        <v>1</v>
      </c>
      <c r="F104" s="61">
        <v>1</v>
      </c>
      <c r="G104" s="62" t="s">
        <v>58</v>
      </c>
      <c r="H104" s="63">
        <f>F104/E104</f>
        <v>1</v>
      </c>
      <c r="I104" s="48"/>
    </row>
    <row r="105" spans="1:9" s="54" customFormat="1" ht="38.25" customHeight="1">
      <c r="A105" s="49" t="s">
        <v>101</v>
      </c>
      <c r="B105" s="59" t="s">
        <v>81</v>
      </c>
      <c r="C105" s="59"/>
      <c r="D105" s="59" t="s">
        <v>43</v>
      </c>
      <c r="E105" s="60">
        <v>1</v>
      </c>
      <c r="F105" s="61">
        <v>1</v>
      </c>
      <c r="G105" s="62" t="s">
        <v>58</v>
      </c>
      <c r="H105" s="63">
        <f>F105/E105</f>
        <v>1</v>
      </c>
      <c r="I105" s="48"/>
    </row>
    <row r="106" spans="1:9" s="54" customFormat="1" ht="114.75">
      <c r="A106" s="49" t="s">
        <v>102</v>
      </c>
      <c r="B106" s="59" t="s">
        <v>82</v>
      </c>
      <c r="C106" s="59"/>
      <c r="D106" s="59" t="s">
        <v>43</v>
      </c>
      <c r="E106" s="60">
        <v>1</v>
      </c>
      <c r="F106" s="61">
        <v>1</v>
      </c>
      <c r="G106" s="62" t="s">
        <v>58</v>
      </c>
      <c r="H106" s="63">
        <f>F106/E106</f>
        <v>1</v>
      </c>
      <c r="I106" s="48"/>
    </row>
    <row r="107" spans="1:9" s="54" customFormat="1" ht="408.75" customHeight="1">
      <c r="A107" s="65" t="s">
        <v>103</v>
      </c>
      <c r="B107" s="66" t="s">
        <v>83</v>
      </c>
      <c r="C107" s="59"/>
      <c r="D107" s="66" t="s">
        <v>43</v>
      </c>
      <c r="E107" s="67">
        <v>1</v>
      </c>
      <c r="F107" s="61">
        <v>1</v>
      </c>
      <c r="G107" s="62" t="s">
        <v>58</v>
      </c>
      <c r="H107" s="68">
        <f>F107/E107</f>
        <v>1</v>
      </c>
      <c r="I107" s="48"/>
    </row>
    <row r="108" spans="1:9" s="54" customFormat="1" ht="89.25">
      <c r="A108" s="49">
        <v>8</v>
      </c>
      <c r="B108" s="59"/>
      <c r="C108" s="44" t="s">
        <v>206</v>
      </c>
      <c r="D108" s="59"/>
      <c r="E108" s="60"/>
      <c r="F108" s="61"/>
      <c r="G108" s="57"/>
      <c r="H108" s="64"/>
      <c r="I108" s="48"/>
    </row>
    <row r="109" spans="1:9" s="54" customFormat="1" ht="63.75">
      <c r="A109" s="58" t="s">
        <v>104</v>
      </c>
      <c r="B109" s="59" t="s">
        <v>57</v>
      </c>
      <c r="C109" s="59"/>
      <c r="D109" s="59" t="s">
        <v>43</v>
      </c>
      <c r="E109" s="60">
        <v>1</v>
      </c>
      <c r="F109" s="96">
        <f>H33</f>
        <v>0.51</v>
      </c>
      <c r="G109" s="62" t="s">
        <v>58</v>
      </c>
      <c r="H109" s="63">
        <f>F109/E109</f>
        <v>0.51</v>
      </c>
      <c r="I109" s="57" t="s">
        <v>139</v>
      </c>
    </row>
    <row r="110" spans="1:9" s="54" customFormat="1" ht="38.25">
      <c r="A110" s="49" t="s">
        <v>105</v>
      </c>
      <c r="B110" s="59" t="s">
        <v>80</v>
      </c>
      <c r="C110" s="59"/>
      <c r="D110" s="59" t="s">
        <v>43</v>
      </c>
      <c r="E110" s="60">
        <v>1</v>
      </c>
      <c r="F110" s="61">
        <v>1</v>
      </c>
      <c r="G110" s="62" t="s">
        <v>58</v>
      </c>
      <c r="H110" s="63">
        <f>F110/E110</f>
        <v>1</v>
      </c>
      <c r="I110" s="48"/>
    </row>
    <row r="111" spans="1:9" s="54" customFormat="1" ht="38.25" customHeight="1">
      <c r="A111" s="49" t="s">
        <v>106</v>
      </c>
      <c r="B111" s="59" t="s">
        <v>81</v>
      </c>
      <c r="C111" s="59"/>
      <c r="D111" s="59" t="s">
        <v>43</v>
      </c>
      <c r="E111" s="60">
        <v>1</v>
      </c>
      <c r="F111" s="61">
        <v>1</v>
      </c>
      <c r="G111" s="62" t="s">
        <v>58</v>
      </c>
      <c r="H111" s="63">
        <f>F111/E111</f>
        <v>1</v>
      </c>
      <c r="I111" s="48"/>
    </row>
    <row r="112" spans="1:9" s="54" customFormat="1" ht="114.75">
      <c r="A112" s="49" t="s">
        <v>107</v>
      </c>
      <c r="B112" s="59" t="s">
        <v>82</v>
      </c>
      <c r="C112" s="59"/>
      <c r="D112" s="59" t="s">
        <v>43</v>
      </c>
      <c r="E112" s="60">
        <v>1</v>
      </c>
      <c r="F112" s="61">
        <v>1</v>
      </c>
      <c r="G112" s="62" t="s">
        <v>58</v>
      </c>
      <c r="H112" s="63">
        <f>F112/E112</f>
        <v>1</v>
      </c>
      <c r="I112" s="48"/>
    </row>
    <row r="113" spans="1:9" s="54" customFormat="1" ht="408.75" customHeight="1">
      <c r="A113" s="65" t="s">
        <v>108</v>
      </c>
      <c r="B113" s="66" t="s">
        <v>83</v>
      </c>
      <c r="C113" s="59"/>
      <c r="D113" s="66" t="s">
        <v>43</v>
      </c>
      <c r="E113" s="67">
        <v>1</v>
      </c>
      <c r="F113" s="61">
        <v>1</v>
      </c>
      <c r="G113" s="62" t="s">
        <v>58</v>
      </c>
      <c r="H113" s="68">
        <f>F113/E113</f>
        <v>1</v>
      </c>
      <c r="I113" s="48"/>
    </row>
    <row r="114" spans="1:9" s="54" customFormat="1" ht="89.25">
      <c r="A114" s="49">
        <v>9</v>
      </c>
      <c r="B114" s="59"/>
      <c r="C114" s="44" t="s">
        <v>220</v>
      </c>
      <c r="D114" s="59"/>
      <c r="E114" s="60"/>
      <c r="F114" s="61"/>
      <c r="G114" s="57"/>
      <c r="H114" s="64"/>
      <c r="I114" s="48"/>
    </row>
    <row r="115" spans="1:9" s="54" customFormat="1" ht="63.75">
      <c r="A115" s="58" t="s">
        <v>109</v>
      </c>
      <c r="B115" s="59" t="s">
        <v>57</v>
      </c>
      <c r="C115" s="59"/>
      <c r="D115" s="59" t="s">
        <v>43</v>
      </c>
      <c r="E115" s="60">
        <v>0</v>
      </c>
      <c r="F115" s="96">
        <f>H34</f>
        <v>0.38</v>
      </c>
      <c r="G115" s="62" t="s">
        <v>58</v>
      </c>
      <c r="H115" s="63" t="e">
        <f>F115/E115</f>
        <v>#DIV/0!</v>
      </c>
      <c r="I115" s="57" t="s">
        <v>139</v>
      </c>
    </row>
    <row r="116" spans="1:9" s="54" customFormat="1" ht="38.25">
      <c r="A116" s="49" t="s">
        <v>110</v>
      </c>
      <c r="B116" s="59" t="s">
        <v>80</v>
      </c>
      <c r="C116" s="59"/>
      <c r="D116" s="59" t="s">
        <v>43</v>
      </c>
      <c r="E116" s="60">
        <v>1</v>
      </c>
      <c r="F116" s="61">
        <v>1</v>
      </c>
      <c r="G116" s="62" t="s">
        <v>58</v>
      </c>
      <c r="H116" s="63">
        <f>F116/E116</f>
        <v>1</v>
      </c>
      <c r="I116" s="48"/>
    </row>
    <row r="117" spans="1:9" s="54" customFormat="1" ht="38.25" customHeight="1">
      <c r="A117" s="49" t="s">
        <v>111</v>
      </c>
      <c r="B117" s="59" t="s">
        <v>81</v>
      </c>
      <c r="C117" s="59"/>
      <c r="D117" s="59" t="s">
        <v>43</v>
      </c>
      <c r="E117" s="60">
        <v>1</v>
      </c>
      <c r="F117" s="61">
        <v>1</v>
      </c>
      <c r="G117" s="62" t="s">
        <v>58</v>
      </c>
      <c r="H117" s="63">
        <f>F117/E117</f>
        <v>1</v>
      </c>
      <c r="I117" s="48"/>
    </row>
    <row r="118" spans="1:9" s="54" customFormat="1" ht="114.75">
      <c r="A118" s="49" t="s">
        <v>112</v>
      </c>
      <c r="B118" s="59" t="s">
        <v>82</v>
      </c>
      <c r="C118" s="59"/>
      <c r="D118" s="59" t="s">
        <v>43</v>
      </c>
      <c r="E118" s="60">
        <v>1</v>
      </c>
      <c r="F118" s="61">
        <v>1</v>
      </c>
      <c r="G118" s="62" t="s">
        <v>58</v>
      </c>
      <c r="H118" s="63">
        <f>F118/E118</f>
        <v>1</v>
      </c>
      <c r="I118" s="48"/>
    </row>
    <row r="119" spans="1:9" s="54" customFormat="1" ht="408.75" customHeight="1">
      <c r="A119" s="65" t="s">
        <v>113</v>
      </c>
      <c r="B119" s="66" t="s">
        <v>83</v>
      </c>
      <c r="C119" s="59"/>
      <c r="D119" s="66" t="s">
        <v>43</v>
      </c>
      <c r="E119" s="67">
        <v>1</v>
      </c>
      <c r="F119" s="61">
        <v>1</v>
      </c>
      <c r="G119" s="62" t="s">
        <v>58</v>
      </c>
      <c r="H119" s="68">
        <f>F119/E119</f>
        <v>1</v>
      </c>
      <c r="I119" s="48"/>
    </row>
    <row r="120" spans="1:9" s="54" customFormat="1" ht="89.25">
      <c r="A120" s="49">
        <v>10</v>
      </c>
      <c r="B120" s="59"/>
      <c r="C120" s="44" t="s">
        <v>208</v>
      </c>
      <c r="D120" s="59"/>
      <c r="E120" s="60"/>
      <c r="F120" s="61"/>
      <c r="G120" s="57"/>
      <c r="H120" s="64"/>
      <c r="I120" s="48"/>
    </row>
    <row r="121" spans="1:9" s="54" customFormat="1" ht="63.75">
      <c r="A121" s="58" t="s">
        <v>114</v>
      </c>
      <c r="B121" s="59" t="s">
        <v>57</v>
      </c>
      <c r="C121" s="59"/>
      <c r="D121" s="59" t="s">
        <v>43</v>
      </c>
      <c r="E121" s="60">
        <v>1</v>
      </c>
      <c r="F121" s="96" t="e">
        <f>H35</f>
        <v>#DIV/0!</v>
      </c>
      <c r="G121" s="62" t="s">
        <v>58</v>
      </c>
      <c r="H121" s="63" t="e">
        <f>F121/E121</f>
        <v>#DIV/0!</v>
      </c>
      <c r="I121" s="57" t="s">
        <v>139</v>
      </c>
    </row>
    <row r="122" spans="1:9" s="54" customFormat="1" ht="38.25">
      <c r="A122" s="49" t="s">
        <v>115</v>
      </c>
      <c r="B122" s="59" t="s">
        <v>80</v>
      </c>
      <c r="C122" s="59"/>
      <c r="D122" s="59" t="s">
        <v>43</v>
      </c>
      <c r="E122" s="60">
        <v>1</v>
      </c>
      <c r="F122" s="61">
        <v>1</v>
      </c>
      <c r="G122" s="62" t="s">
        <v>58</v>
      </c>
      <c r="H122" s="63">
        <f>F122/E122</f>
        <v>1</v>
      </c>
      <c r="I122" s="48"/>
    </row>
    <row r="123" spans="1:9" s="54" customFormat="1" ht="38.25" customHeight="1">
      <c r="A123" s="49" t="s">
        <v>116</v>
      </c>
      <c r="B123" s="59" t="s">
        <v>81</v>
      </c>
      <c r="C123" s="59"/>
      <c r="D123" s="59" t="s">
        <v>43</v>
      </c>
      <c r="E123" s="60">
        <v>1</v>
      </c>
      <c r="F123" s="61">
        <v>1</v>
      </c>
      <c r="G123" s="62" t="s">
        <v>58</v>
      </c>
      <c r="H123" s="63">
        <f>F123/E123</f>
        <v>1</v>
      </c>
      <c r="I123" s="48"/>
    </row>
    <row r="124" spans="1:9" ht="114.75">
      <c r="A124" s="17" t="s">
        <v>117</v>
      </c>
      <c r="B124" s="26" t="s">
        <v>82</v>
      </c>
      <c r="C124" s="18"/>
      <c r="D124" s="18" t="s">
        <v>43</v>
      </c>
      <c r="E124" s="19">
        <v>1</v>
      </c>
      <c r="F124" s="61">
        <v>1</v>
      </c>
      <c r="G124" s="24" t="s">
        <v>58</v>
      </c>
      <c r="H124" s="21">
        <f>F124/E124</f>
        <v>1</v>
      </c>
      <c r="I124" s="2"/>
    </row>
    <row r="125" spans="1:9" ht="408.75" customHeight="1">
      <c r="A125" s="41" t="s">
        <v>118</v>
      </c>
      <c r="B125" s="38" t="s">
        <v>83</v>
      </c>
      <c r="C125" s="18"/>
      <c r="D125" s="37" t="s">
        <v>43</v>
      </c>
      <c r="E125" s="39">
        <v>1</v>
      </c>
      <c r="F125" s="61">
        <v>1</v>
      </c>
      <c r="G125" s="24" t="s">
        <v>58</v>
      </c>
      <c r="H125" s="40">
        <f>F125/E125</f>
        <v>1</v>
      </c>
      <c r="I125" s="2"/>
    </row>
    <row r="126" spans="1:9" ht="89.25">
      <c r="A126" s="17">
        <v>11</v>
      </c>
      <c r="B126" s="30"/>
      <c r="C126" s="10" t="s">
        <v>211</v>
      </c>
      <c r="D126" s="31"/>
      <c r="E126" s="28"/>
      <c r="F126" s="61"/>
      <c r="G126" s="25"/>
      <c r="H126" s="29"/>
      <c r="I126" s="2"/>
    </row>
    <row r="127" spans="1:9" ht="63.75">
      <c r="A127" s="20" t="s">
        <v>119</v>
      </c>
      <c r="B127" s="26" t="s">
        <v>57</v>
      </c>
      <c r="C127" s="18"/>
      <c r="D127" s="18" t="s">
        <v>43</v>
      </c>
      <c r="E127" s="19">
        <v>1</v>
      </c>
      <c r="F127" s="96">
        <f>H36</f>
        <v>0.14</v>
      </c>
      <c r="G127" s="24" t="s">
        <v>58</v>
      </c>
      <c r="H127" s="21">
        <f>F127/E127</f>
        <v>0.14</v>
      </c>
      <c r="I127" s="25" t="s">
        <v>139</v>
      </c>
    </row>
    <row r="128" spans="1:9" ht="38.25">
      <c r="A128" s="17" t="s">
        <v>120</v>
      </c>
      <c r="B128" s="26" t="s">
        <v>80</v>
      </c>
      <c r="C128" s="18"/>
      <c r="D128" s="18" t="s">
        <v>43</v>
      </c>
      <c r="E128" s="19">
        <v>1</v>
      </c>
      <c r="F128" s="61">
        <v>1</v>
      </c>
      <c r="G128" s="24" t="s">
        <v>58</v>
      </c>
      <c r="H128" s="21">
        <f>F128/E128</f>
        <v>1</v>
      </c>
      <c r="I128" s="2"/>
    </row>
    <row r="129" spans="1:9" ht="38.25" customHeight="1">
      <c r="A129" s="17" t="s">
        <v>121</v>
      </c>
      <c r="B129" s="26" t="s">
        <v>81</v>
      </c>
      <c r="C129" s="18"/>
      <c r="D129" s="18" t="s">
        <v>43</v>
      </c>
      <c r="E129" s="19">
        <v>1</v>
      </c>
      <c r="F129" s="61">
        <v>1</v>
      </c>
      <c r="G129" s="24" t="s">
        <v>58</v>
      </c>
      <c r="H129" s="21">
        <f>F129/E129</f>
        <v>1</v>
      </c>
      <c r="I129" s="2"/>
    </row>
    <row r="130" spans="1:9" ht="114.75">
      <c r="A130" s="17" t="s">
        <v>122</v>
      </c>
      <c r="B130" s="26" t="s">
        <v>82</v>
      </c>
      <c r="C130" s="18"/>
      <c r="D130" s="18" t="s">
        <v>43</v>
      </c>
      <c r="E130" s="19">
        <v>1</v>
      </c>
      <c r="F130" s="61">
        <v>1</v>
      </c>
      <c r="G130" s="24" t="s">
        <v>58</v>
      </c>
      <c r="H130" s="21">
        <f>F130/E130</f>
        <v>1</v>
      </c>
      <c r="I130" s="2"/>
    </row>
    <row r="131" spans="1:9" ht="408.75" customHeight="1">
      <c r="A131" s="41" t="s">
        <v>123</v>
      </c>
      <c r="B131" s="38" t="s">
        <v>83</v>
      </c>
      <c r="C131" s="18"/>
      <c r="D131" s="37" t="s">
        <v>43</v>
      </c>
      <c r="E131" s="39">
        <v>1</v>
      </c>
      <c r="F131" s="61">
        <v>1</v>
      </c>
      <c r="G131" s="24" t="s">
        <v>58</v>
      </c>
      <c r="H131" s="40">
        <f>F131/E131</f>
        <v>1</v>
      </c>
      <c r="I131" s="2"/>
    </row>
    <row r="132" spans="1:9" ht="89.25">
      <c r="A132" s="17">
        <v>12</v>
      </c>
      <c r="B132" s="26"/>
      <c r="C132" s="10" t="s">
        <v>212</v>
      </c>
      <c r="D132" s="18"/>
      <c r="E132" s="19"/>
      <c r="F132" s="61"/>
      <c r="G132" s="25"/>
      <c r="H132" s="29"/>
      <c r="I132" s="2"/>
    </row>
    <row r="133" spans="1:9" ht="63.75">
      <c r="A133" s="20" t="s">
        <v>124</v>
      </c>
      <c r="B133" s="26" t="s">
        <v>57</v>
      </c>
      <c r="C133" s="18"/>
      <c r="D133" s="18" t="s">
        <v>43</v>
      </c>
      <c r="E133" s="19">
        <v>1</v>
      </c>
      <c r="F133" s="96">
        <f>H37</f>
        <v>0.44</v>
      </c>
      <c r="G133" s="24" t="s">
        <v>58</v>
      </c>
      <c r="H133" s="21">
        <f>F133/E133</f>
        <v>0.44</v>
      </c>
      <c r="I133" s="25" t="s">
        <v>139</v>
      </c>
    </row>
    <row r="134" spans="1:9" ht="38.25">
      <c r="A134" s="17" t="s">
        <v>125</v>
      </c>
      <c r="B134" s="26" t="s">
        <v>80</v>
      </c>
      <c r="C134" s="18"/>
      <c r="D134" s="18" t="s">
        <v>43</v>
      </c>
      <c r="E134" s="19">
        <v>1</v>
      </c>
      <c r="F134" s="61">
        <v>1</v>
      </c>
      <c r="G134" s="24" t="s">
        <v>58</v>
      </c>
      <c r="H134" s="21">
        <f>F134/E134</f>
        <v>1</v>
      </c>
      <c r="I134" s="2"/>
    </row>
    <row r="135" spans="1:9" ht="38.25" customHeight="1">
      <c r="A135" s="17" t="s">
        <v>126</v>
      </c>
      <c r="B135" s="26" t="s">
        <v>81</v>
      </c>
      <c r="C135" s="18"/>
      <c r="D135" s="18" t="s">
        <v>43</v>
      </c>
      <c r="E135" s="19">
        <v>1</v>
      </c>
      <c r="F135" s="61">
        <v>1</v>
      </c>
      <c r="G135" s="24" t="s">
        <v>58</v>
      </c>
      <c r="H135" s="21">
        <f>F135/E135</f>
        <v>1</v>
      </c>
      <c r="I135" s="2"/>
    </row>
    <row r="136" spans="1:9" ht="114.75">
      <c r="A136" s="17" t="s">
        <v>127</v>
      </c>
      <c r="B136" s="26" t="s">
        <v>82</v>
      </c>
      <c r="C136" s="18"/>
      <c r="D136" s="18" t="s">
        <v>43</v>
      </c>
      <c r="E136" s="19">
        <v>1</v>
      </c>
      <c r="F136" s="61">
        <v>1</v>
      </c>
      <c r="G136" s="24" t="s">
        <v>58</v>
      </c>
      <c r="H136" s="21">
        <f>F136/E136</f>
        <v>1</v>
      </c>
      <c r="I136" s="2"/>
    </row>
    <row r="137" spans="1:9" ht="408.75" customHeight="1">
      <c r="A137" s="41" t="s">
        <v>128</v>
      </c>
      <c r="B137" s="38" t="s">
        <v>83</v>
      </c>
      <c r="C137" s="18"/>
      <c r="D137" s="37" t="s">
        <v>43</v>
      </c>
      <c r="E137" s="39">
        <v>1</v>
      </c>
      <c r="F137" s="61">
        <v>1</v>
      </c>
      <c r="G137" s="24" t="s">
        <v>58</v>
      </c>
      <c r="H137" s="40">
        <f>F137/E137</f>
        <v>1</v>
      </c>
      <c r="I137" s="2"/>
    </row>
    <row r="138" spans="1:9" ht="89.25">
      <c r="A138" s="17">
        <v>13</v>
      </c>
      <c r="B138" s="26"/>
      <c r="C138" s="10" t="s">
        <v>213</v>
      </c>
      <c r="D138" s="18"/>
      <c r="E138" s="19"/>
      <c r="F138" s="61"/>
      <c r="G138" s="25"/>
      <c r="H138" s="29"/>
      <c r="I138" s="2"/>
    </row>
    <row r="139" spans="1:9" ht="63.75">
      <c r="A139" s="20" t="s">
        <v>129</v>
      </c>
      <c r="B139" s="26" t="s">
        <v>57</v>
      </c>
      <c r="C139" s="18"/>
      <c r="D139" s="18" t="s">
        <v>43</v>
      </c>
      <c r="E139" s="19">
        <v>1</v>
      </c>
      <c r="F139" s="96">
        <f>H38</f>
        <v>1.02</v>
      </c>
      <c r="G139" s="24" t="s">
        <v>58</v>
      </c>
      <c r="H139" s="21">
        <f>F139/E139</f>
        <v>1.02</v>
      </c>
      <c r="I139" s="25" t="s">
        <v>139</v>
      </c>
    </row>
    <row r="140" spans="1:9" ht="38.25">
      <c r="A140" s="17" t="s">
        <v>130</v>
      </c>
      <c r="B140" s="26" t="s">
        <v>80</v>
      </c>
      <c r="C140" s="18"/>
      <c r="D140" s="18" t="s">
        <v>43</v>
      </c>
      <c r="E140" s="19">
        <v>1</v>
      </c>
      <c r="F140" s="61">
        <v>1</v>
      </c>
      <c r="G140" s="24" t="s">
        <v>58</v>
      </c>
      <c r="H140" s="21">
        <f>F140/E140</f>
        <v>1</v>
      </c>
      <c r="I140" s="2"/>
    </row>
    <row r="141" spans="1:9" ht="38.25" customHeight="1">
      <c r="A141" s="17" t="s">
        <v>131</v>
      </c>
      <c r="B141" s="26" t="s">
        <v>81</v>
      </c>
      <c r="C141" s="18"/>
      <c r="D141" s="18" t="s">
        <v>43</v>
      </c>
      <c r="E141" s="19">
        <v>1</v>
      </c>
      <c r="F141" s="61">
        <v>1</v>
      </c>
      <c r="G141" s="24" t="s">
        <v>58</v>
      </c>
      <c r="H141" s="21">
        <f>F141/E141</f>
        <v>1</v>
      </c>
      <c r="I141" s="2"/>
    </row>
    <row r="142" spans="1:9" ht="114.75">
      <c r="A142" s="17" t="s">
        <v>132</v>
      </c>
      <c r="B142" s="26" t="s">
        <v>82</v>
      </c>
      <c r="C142" s="18"/>
      <c r="D142" s="18" t="s">
        <v>43</v>
      </c>
      <c r="E142" s="19">
        <v>1</v>
      </c>
      <c r="F142" s="61">
        <v>1</v>
      </c>
      <c r="G142" s="24" t="s">
        <v>58</v>
      </c>
      <c r="H142" s="21">
        <f>F142/E142</f>
        <v>1</v>
      </c>
      <c r="I142" s="2"/>
    </row>
    <row r="143" spans="1:9" ht="408.75" customHeight="1">
      <c r="A143" s="41" t="s">
        <v>133</v>
      </c>
      <c r="B143" s="38" t="s">
        <v>83</v>
      </c>
      <c r="C143" s="18"/>
      <c r="D143" s="37" t="s">
        <v>43</v>
      </c>
      <c r="E143" s="39">
        <v>1</v>
      </c>
      <c r="F143" s="61">
        <v>1</v>
      </c>
      <c r="G143" s="24" t="s">
        <v>58</v>
      </c>
      <c r="H143" s="40">
        <f>F143/E143</f>
        <v>1</v>
      </c>
      <c r="I143" s="2"/>
    </row>
    <row r="144" spans="1:9" ht="89.25">
      <c r="A144" s="17">
        <v>14</v>
      </c>
      <c r="B144" s="26"/>
      <c r="C144" s="10" t="s">
        <v>153</v>
      </c>
      <c r="D144" s="18"/>
      <c r="E144" s="19"/>
      <c r="F144" s="61"/>
      <c r="G144" s="25"/>
      <c r="H144" s="29"/>
      <c r="I144" s="2"/>
    </row>
    <row r="145" spans="1:9" ht="63.75">
      <c r="A145" s="20" t="s">
        <v>134</v>
      </c>
      <c r="B145" s="26" t="s">
        <v>57</v>
      </c>
      <c r="C145" s="18"/>
      <c r="D145" s="18" t="s">
        <v>43</v>
      </c>
      <c r="E145" s="19">
        <v>1</v>
      </c>
      <c r="F145" s="96">
        <f>H39</f>
        <v>0.23</v>
      </c>
      <c r="G145" s="24" t="s">
        <v>58</v>
      </c>
      <c r="H145" s="21">
        <f>F145/E145</f>
        <v>0.23</v>
      </c>
      <c r="I145" s="25" t="s">
        <v>139</v>
      </c>
    </row>
    <row r="146" spans="1:9" ht="38.25">
      <c r="A146" s="17" t="s">
        <v>135</v>
      </c>
      <c r="B146" s="26" t="s">
        <v>80</v>
      </c>
      <c r="C146" s="18"/>
      <c r="D146" s="18" t="s">
        <v>43</v>
      </c>
      <c r="E146" s="19">
        <v>1</v>
      </c>
      <c r="F146" s="61">
        <v>1</v>
      </c>
      <c r="G146" s="24" t="s">
        <v>58</v>
      </c>
      <c r="H146" s="21">
        <f>F146/E146</f>
        <v>1</v>
      </c>
      <c r="I146" s="2"/>
    </row>
    <row r="147" spans="1:9" ht="38.25" customHeight="1">
      <c r="A147" s="17" t="s">
        <v>136</v>
      </c>
      <c r="B147" s="26" t="s">
        <v>81</v>
      </c>
      <c r="C147" s="18"/>
      <c r="D147" s="18" t="s">
        <v>43</v>
      </c>
      <c r="E147" s="19">
        <v>1</v>
      </c>
      <c r="F147" s="61">
        <v>1</v>
      </c>
      <c r="G147" s="24" t="s">
        <v>58</v>
      </c>
      <c r="H147" s="21">
        <f>F147/E147</f>
        <v>1</v>
      </c>
      <c r="I147" s="2"/>
    </row>
    <row r="148" spans="1:9" ht="114.75">
      <c r="A148" s="17" t="s">
        <v>137</v>
      </c>
      <c r="B148" s="26" t="s">
        <v>82</v>
      </c>
      <c r="C148" s="18"/>
      <c r="D148" s="18" t="s">
        <v>43</v>
      </c>
      <c r="E148" s="19">
        <v>1</v>
      </c>
      <c r="F148" s="61">
        <v>1</v>
      </c>
      <c r="G148" s="24" t="s">
        <v>58</v>
      </c>
      <c r="H148" s="21">
        <f>F148/E148</f>
        <v>1</v>
      </c>
      <c r="I148" s="2"/>
    </row>
    <row r="149" spans="1:9" ht="408.75" customHeight="1">
      <c r="A149" s="41" t="s">
        <v>138</v>
      </c>
      <c r="B149" s="38" t="s">
        <v>83</v>
      </c>
      <c r="C149" s="18"/>
      <c r="D149" s="37" t="s">
        <v>43</v>
      </c>
      <c r="E149" s="39">
        <v>1</v>
      </c>
      <c r="F149" s="61">
        <v>1</v>
      </c>
      <c r="G149" s="24" t="s">
        <v>58</v>
      </c>
      <c r="H149" s="40">
        <f>F149/E149</f>
        <v>1</v>
      </c>
      <c r="I149" s="2"/>
    </row>
    <row r="150" spans="1:9" ht="89.25">
      <c r="A150" s="17">
        <v>15</v>
      </c>
      <c r="B150" s="26"/>
      <c r="C150" s="10" t="s">
        <v>199</v>
      </c>
      <c r="D150" s="18"/>
      <c r="E150" s="19"/>
      <c r="F150" s="61"/>
      <c r="G150" s="25"/>
      <c r="H150" s="29"/>
      <c r="I150" s="2"/>
    </row>
    <row r="151" spans="1:9" ht="63.75">
      <c r="A151" s="20" t="s">
        <v>221</v>
      </c>
      <c r="B151" s="26" t="s">
        <v>57</v>
      </c>
      <c r="C151" s="18"/>
      <c r="D151" s="18" t="s">
        <v>43</v>
      </c>
      <c r="E151" s="19">
        <v>1</v>
      </c>
      <c r="F151" s="96">
        <f>H40</f>
        <v>0.36</v>
      </c>
      <c r="G151" s="24" t="s">
        <v>58</v>
      </c>
      <c r="H151" s="21">
        <f>F151/E151</f>
        <v>0.36</v>
      </c>
      <c r="I151" s="25" t="s">
        <v>139</v>
      </c>
    </row>
    <row r="152" spans="1:9" ht="38.25">
      <c r="A152" s="17" t="s">
        <v>222</v>
      </c>
      <c r="B152" s="26" t="s">
        <v>80</v>
      </c>
      <c r="C152" s="18"/>
      <c r="D152" s="18" t="s">
        <v>43</v>
      </c>
      <c r="E152" s="19">
        <v>1</v>
      </c>
      <c r="F152" s="61">
        <v>1</v>
      </c>
      <c r="G152" s="24" t="s">
        <v>58</v>
      </c>
      <c r="H152" s="21">
        <f>F152/E152</f>
        <v>1</v>
      </c>
      <c r="I152" s="2"/>
    </row>
    <row r="153" spans="1:9" ht="38.25" customHeight="1">
      <c r="A153" s="17" t="s">
        <v>223</v>
      </c>
      <c r="B153" s="26" t="s">
        <v>81</v>
      </c>
      <c r="C153" s="18"/>
      <c r="D153" s="18" t="s">
        <v>43</v>
      </c>
      <c r="E153" s="19">
        <v>1</v>
      </c>
      <c r="F153" s="61">
        <v>1</v>
      </c>
      <c r="G153" s="24" t="s">
        <v>58</v>
      </c>
      <c r="H153" s="21">
        <f>F153/E153</f>
        <v>1</v>
      </c>
      <c r="I153" s="2"/>
    </row>
    <row r="154" spans="1:9" ht="114.75">
      <c r="A154" s="17" t="s">
        <v>224</v>
      </c>
      <c r="B154" s="26" t="s">
        <v>82</v>
      </c>
      <c r="C154" s="18"/>
      <c r="D154" s="18" t="s">
        <v>43</v>
      </c>
      <c r="E154" s="19">
        <v>1</v>
      </c>
      <c r="F154" s="61">
        <v>1</v>
      </c>
      <c r="G154" s="24" t="s">
        <v>58</v>
      </c>
      <c r="H154" s="21">
        <f>F154/E154</f>
        <v>1</v>
      </c>
      <c r="I154" s="2"/>
    </row>
    <row r="155" spans="1:9" ht="354.75" customHeight="1">
      <c r="A155" s="41" t="s">
        <v>225</v>
      </c>
      <c r="B155" s="38" t="s">
        <v>83</v>
      </c>
      <c r="C155" s="18"/>
      <c r="D155" s="37" t="s">
        <v>43</v>
      </c>
      <c r="E155" s="39">
        <v>1</v>
      </c>
      <c r="F155" s="61">
        <v>1</v>
      </c>
      <c r="G155" s="24" t="s">
        <v>58</v>
      </c>
      <c r="H155" s="40">
        <f>F155/E155</f>
        <v>1</v>
      </c>
      <c r="I155" s="2"/>
    </row>
    <row r="156" spans="1:9" ht="89.25">
      <c r="A156" s="17">
        <v>16</v>
      </c>
      <c r="B156" s="26"/>
      <c r="C156" s="10" t="s">
        <v>154</v>
      </c>
      <c r="D156" s="18"/>
      <c r="E156" s="19"/>
      <c r="F156" s="61"/>
      <c r="G156" s="25"/>
      <c r="H156" s="29"/>
      <c r="I156" s="2"/>
    </row>
    <row r="157" spans="1:9" ht="63.75">
      <c r="A157" s="20" t="s">
        <v>226</v>
      </c>
      <c r="B157" s="26" t="s">
        <v>57</v>
      </c>
      <c r="C157" s="18"/>
      <c r="D157" s="18" t="s">
        <v>43</v>
      </c>
      <c r="E157" s="19">
        <v>1</v>
      </c>
      <c r="F157" s="96">
        <f>H46</f>
        <v>0</v>
      </c>
      <c r="G157" s="24" t="s">
        <v>58</v>
      </c>
      <c r="H157" s="21">
        <f>F157/E157</f>
        <v>0</v>
      </c>
      <c r="I157" s="25" t="s">
        <v>139</v>
      </c>
    </row>
    <row r="158" spans="1:9" ht="38.25">
      <c r="A158" s="17" t="s">
        <v>227</v>
      </c>
      <c r="B158" s="26" t="s">
        <v>80</v>
      </c>
      <c r="C158" s="18"/>
      <c r="D158" s="18" t="s">
        <v>43</v>
      </c>
      <c r="E158" s="19">
        <v>1</v>
      </c>
      <c r="F158" s="61">
        <v>1</v>
      </c>
      <c r="G158" s="24" t="s">
        <v>58</v>
      </c>
      <c r="H158" s="21">
        <f>F158/E158</f>
        <v>1</v>
      </c>
      <c r="I158" s="2"/>
    </row>
    <row r="159" spans="1:9" ht="38.25" customHeight="1">
      <c r="A159" s="17" t="s">
        <v>228</v>
      </c>
      <c r="B159" s="26" t="s">
        <v>81</v>
      </c>
      <c r="C159" s="18"/>
      <c r="D159" s="18" t="s">
        <v>43</v>
      </c>
      <c r="E159" s="19">
        <v>1</v>
      </c>
      <c r="F159" s="61">
        <v>1</v>
      </c>
      <c r="G159" s="24" t="s">
        <v>58</v>
      </c>
      <c r="H159" s="21">
        <f>F159/E159</f>
        <v>1</v>
      </c>
      <c r="I159" s="2"/>
    </row>
    <row r="160" spans="1:9" ht="114.75">
      <c r="A160" s="17" t="s">
        <v>229</v>
      </c>
      <c r="B160" s="26" t="s">
        <v>82</v>
      </c>
      <c r="C160" s="18"/>
      <c r="D160" s="18" t="s">
        <v>43</v>
      </c>
      <c r="E160" s="19">
        <v>1</v>
      </c>
      <c r="F160" s="61">
        <v>1</v>
      </c>
      <c r="G160" s="24" t="s">
        <v>58</v>
      </c>
      <c r="H160" s="21">
        <f>F160/E160</f>
        <v>1</v>
      </c>
      <c r="I160" s="2"/>
    </row>
    <row r="161" spans="1:9" ht="365.25" customHeight="1">
      <c r="A161" s="41" t="s">
        <v>230</v>
      </c>
      <c r="B161" s="38" t="s">
        <v>83</v>
      </c>
      <c r="C161" s="18"/>
      <c r="D161" s="37" t="s">
        <v>43</v>
      </c>
      <c r="E161" s="39">
        <v>1</v>
      </c>
      <c r="F161" s="61">
        <v>1</v>
      </c>
      <c r="G161" s="24" t="s">
        <v>58</v>
      </c>
      <c r="H161" s="40">
        <f>F161/E161</f>
        <v>1</v>
      </c>
      <c r="I161" s="2"/>
    </row>
    <row r="162" spans="1:9" ht="90">
      <c r="A162" s="42">
        <v>17</v>
      </c>
      <c r="B162" s="26"/>
      <c r="C162" s="10" t="s">
        <v>217</v>
      </c>
      <c r="D162" s="18"/>
      <c r="E162" s="19"/>
      <c r="F162" s="61"/>
      <c r="G162" s="25"/>
      <c r="H162" s="29"/>
      <c r="I162" s="2"/>
    </row>
    <row r="163" spans="1:9" ht="63.75">
      <c r="A163" s="20" t="s">
        <v>156</v>
      </c>
      <c r="B163" s="26" t="s">
        <v>57</v>
      </c>
      <c r="C163" s="18"/>
      <c r="D163" s="18" t="s">
        <v>43</v>
      </c>
      <c r="E163" s="19">
        <v>1</v>
      </c>
      <c r="F163" s="96">
        <f>H42</f>
        <v>1.37</v>
      </c>
      <c r="G163" s="24" t="s">
        <v>58</v>
      </c>
      <c r="H163" s="21">
        <f>F163/E163</f>
        <v>1.37</v>
      </c>
      <c r="I163" s="25" t="s">
        <v>139</v>
      </c>
    </row>
    <row r="164" spans="1:9" ht="38.25">
      <c r="A164" s="17" t="s">
        <v>157</v>
      </c>
      <c r="B164" s="26" t="s">
        <v>80</v>
      </c>
      <c r="C164" s="18"/>
      <c r="D164" s="18" t="s">
        <v>43</v>
      </c>
      <c r="E164" s="19">
        <v>1</v>
      </c>
      <c r="F164" s="61">
        <v>1</v>
      </c>
      <c r="G164" s="24" t="s">
        <v>58</v>
      </c>
      <c r="H164" s="21">
        <f>F164/E164</f>
        <v>1</v>
      </c>
      <c r="I164" s="2"/>
    </row>
    <row r="165" spans="1:9" ht="38.25" customHeight="1">
      <c r="A165" s="17" t="s">
        <v>158</v>
      </c>
      <c r="B165" s="26" t="s">
        <v>81</v>
      </c>
      <c r="C165" s="18"/>
      <c r="D165" s="18" t="s">
        <v>43</v>
      </c>
      <c r="E165" s="19">
        <v>1</v>
      </c>
      <c r="F165" s="61">
        <v>1</v>
      </c>
      <c r="G165" s="24" t="s">
        <v>58</v>
      </c>
      <c r="H165" s="21">
        <f>F165/E165</f>
        <v>1</v>
      </c>
      <c r="I165" s="2"/>
    </row>
    <row r="166" spans="1:9" ht="114.75">
      <c r="A166" s="17" t="s">
        <v>159</v>
      </c>
      <c r="B166" s="26" t="s">
        <v>82</v>
      </c>
      <c r="C166" s="18"/>
      <c r="D166" s="18" t="s">
        <v>43</v>
      </c>
      <c r="E166" s="19">
        <v>1</v>
      </c>
      <c r="F166" s="61">
        <v>1</v>
      </c>
      <c r="G166" s="24" t="s">
        <v>58</v>
      </c>
      <c r="H166" s="21">
        <f>F166/E166</f>
        <v>1</v>
      </c>
      <c r="I166" s="2"/>
    </row>
    <row r="167" spans="1:9" ht="15" customHeight="1">
      <c r="A167" s="41" t="s">
        <v>160</v>
      </c>
      <c r="B167" s="38" t="s">
        <v>83</v>
      </c>
      <c r="C167" s="18"/>
      <c r="D167" s="37" t="s">
        <v>43</v>
      </c>
      <c r="E167" s="39">
        <v>1</v>
      </c>
      <c r="F167" s="61">
        <v>1</v>
      </c>
      <c r="G167" s="24" t="s">
        <v>58</v>
      </c>
      <c r="H167" s="40">
        <f>F167/E167</f>
        <v>1</v>
      </c>
      <c r="I167" s="2"/>
    </row>
    <row r="168" spans="1:9" ht="90">
      <c r="A168" s="17">
        <v>18</v>
      </c>
      <c r="B168" s="26"/>
      <c r="C168" s="10" t="s">
        <v>231</v>
      </c>
      <c r="D168" s="18"/>
      <c r="E168" s="19"/>
      <c r="F168" s="61"/>
      <c r="G168" s="25"/>
      <c r="H168" s="29"/>
      <c r="I168" s="2"/>
    </row>
    <row r="169" spans="1:9" ht="63.75">
      <c r="A169" s="20" t="s">
        <v>161</v>
      </c>
      <c r="B169" s="26" t="s">
        <v>57</v>
      </c>
      <c r="C169" s="18"/>
      <c r="D169" s="18" t="s">
        <v>43</v>
      </c>
      <c r="E169" s="19">
        <v>1</v>
      </c>
      <c r="F169" s="96">
        <f>H43</f>
        <v>1.37</v>
      </c>
      <c r="G169" s="24" t="s">
        <v>58</v>
      </c>
      <c r="H169" s="21">
        <f>F169/E169</f>
        <v>1.37</v>
      </c>
      <c r="I169" s="25" t="s">
        <v>139</v>
      </c>
    </row>
    <row r="170" spans="1:9" ht="38.25">
      <c r="A170" s="17" t="s">
        <v>162</v>
      </c>
      <c r="B170" s="26" t="s">
        <v>80</v>
      </c>
      <c r="C170" s="18"/>
      <c r="D170" s="18" t="s">
        <v>43</v>
      </c>
      <c r="E170" s="19">
        <v>1</v>
      </c>
      <c r="F170" s="61">
        <v>1</v>
      </c>
      <c r="G170" s="24" t="s">
        <v>58</v>
      </c>
      <c r="H170" s="21">
        <f>F170/E170</f>
        <v>1</v>
      </c>
      <c r="I170" s="2"/>
    </row>
    <row r="171" spans="1:9" ht="38.25" customHeight="1">
      <c r="A171" s="17" t="s">
        <v>163</v>
      </c>
      <c r="B171" s="26" t="s">
        <v>81</v>
      </c>
      <c r="C171" s="18"/>
      <c r="D171" s="18" t="s">
        <v>43</v>
      </c>
      <c r="E171" s="19">
        <v>1</v>
      </c>
      <c r="F171" s="61">
        <v>1</v>
      </c>
      <c r="G171" s="24" t="s">
        <v>58</v>
      </c>
      <c r="H171" s="21">
        <f>F171/E171</f>
        <v>1</v>
      </c>
      <c r="I171" s="2"/>
    </row>
    <row r="172" spans="1:9" ht="114.75">
      <c r="A172" s="17" t="s">
        <v>164</v>
      </c>
      <c r="B172" s="26" t="s">
        <v>82</v>
      </c>
      <c r="C172" s="18"/>
      <c r="D172" s="18" t="s">
        <v>43</v>
      </c>
      <c r="E172" s="19">
        <v>1</v>
      </c>
      <c r="F172" s="61">
        <v>1</v>
      </c>
      <c r="G172" s="24" t="s">
        <v>58</v>
      </c>
      <c r="H172" s="21">
        <f>F172/E172</f>
        <v>1</v>
      </c>
      <c r="I172" s="2"/>
    </row>
    <row r="173" spans="1:9" ht="15" customHeight="1">
      <c r="A173" s="41" t="s">
        <v>165</v>
      </c>
      <c r="B173" s="38" t="s">
        <v>83</v>
      </c>
      <c r="C173" s="18"/>
      <c r="D173" s="37" t="s">
        <v>43</v>
      </c>
      <c r="E173" s="39">
        <v>1</v>
      </c>
      <c r="F173" s="61">
        <v>1</v>
      </c>
      <c r="G173" s="24" t="s">
        <v>58</v>
      </c>
      <c r="H173" s="40">
        <f>F173/E173</f>
        <v>1</v>
      </c>
      <c r="I173" s="2"/>
    </row>
    <row r="174" spans="1:9" ht="89.25">
      <c r="A174" s="42">
        <v>19</v>
      </c>
      <c r="B174" s="26"/>
      <c r="C174" s="10" t="s">
        <v>232</v>
      </c>
      <c r="D174" s="18"/>
      <c r="E174" s="19"/>
      <c r="F174" s="61"/>
      <c r="G174" s="25"/>
      <c r="H174" s="29"/>
      <c r="I174" s="2"/>
    </row>
    <row r="175" spans="1:9" ht="63.75">
      <c r="A175" s="43" t="s">
        <v>166</v>
      </c>
      <c r="B175" s="26" t="s">
        <v>57</v>
      </c>
      <c r="C175" s="18"/>
      <c r="D175" s="18" t="s">
        <v>43</v>
      </c>
      <c r="E175" s="19">
        <v>1</v>
      </c>
      <c r="F175" s="96">
        <f>H44</f>
        <v>1.16</v>
      </c>
      <c r="G175" s="24" t="s">
        <v>58</v>
      </c>
      <c r="H175" s="21">
        <f>F175/E175</f>
        <v>1.16</v>
      </c>
      <c r="I175" s="25" t="s">
        <v>139</v>
      </c>
    </row>
    <row r="176" spans="1:9" ht="38.25">
      <c r="A176" s="42" t="s">
        <v>167</v>
      </c>
      <c r="B176" s="26" t="s">
        <v>80</v>
      </c>
      <c r="C176" s="18"/>
      <c r="D176" s="18" t="s">
        <v>43</v>
      </c>
      <c r="E176" s="19">
        <v>1</v>
      </c>
      <c r="F176" s="61">
        <v>1</v>
      </c>
      <c r="G176" s="24" t="s">
        <v>58</v>
      </c>
      <c r="H176" s="21">
        <f>F176/E176</f>
        <v>1</v>
      </c>
      <c r="I176" s="2"/>
    </row>
    <row r="177" spans="1:9" ht="38.25" customHeight="1">
      <c r="A177" s="42" t="s">
        <v>168</v>
      </c>
      <c r="B177" s="26" t="s">
        <v>81</v>
      </c>
      <c r="C177" s="18"/>
      <c r="D177" s="18" t="s">
        <v>43</v>
      </c>
      <c r="E177" s="19">
        <v>1</v>
      </c>
      <c r="F177" s="61">
        <v>1</v>
      </c>
      <c r="G177" s="24" t="s">
        <v>58</v>
      </c>
      <c r="H177" s="21">
        <f>F177/E177</f>
        <v>1</v>
      </c>
      <c r="I177" s="2"/>
    </row>
    <row r="178" spans="1:9" ht="114.75">
      <c r="A178" s="42" t="s">
        <v>169</v>
      </c>
      <c r="B178" s="26" t="s">
        <v>82</v>
      </c>
      <c r="C178" s="18"/>
      <c r="D178" s="18" t="s">
        <v>43</v>
      </c>
      <c r="E178" s="19">
        <v>1</v>
      </c>
      <c r="F178" s="61">
        <v>1</v>
      </c>
      <c r="G178" s="24" t="s">
        <v>58</v>
      </c>
      <c r="H178" s="21">
        <f>F178/E178</f>
        <v>1</v>
      </c>
      <c r="I178" s="2"/>
    </row>
    <row r="179" spans="1:9" ht="15" customHeight="1">
      <c r="A179" s="41" t="s">
        <v>170</v>
      </c>
      <c r="B179" s="38" t="s">
        <v>83</v>
      </c>
      <c r="C179" s="18"/>
      <c r="D179" s="37" t="s">
        <v>43</v>
      </c>
      <c r="E179" s="39">
        <v>1</v>
      </c>
      <c r="F179" s="61">
        <v>1</v>
      </c>
      <c r="G179" s="24" t="s">
        <v>58</v>
      </c>
      <c r="H179" s="40">
        <f>F179/E179</f>
        <v>1</v>
      </c>
      <c r="I179" s="2"/>
    </row>
    <row r="180" spans="1:9" ht="89.25">
      <c r="A180" s="42">
        <v>20</v>
      </c>
      <c r="B180" s="26"/>
      <c r="C180" s="10" t="s">
        <v>233</v>
      </c>
      <c r="D180" s="18"/>
      <c r="E180" s="19"/>
      <c r="F180" s="61"/>
      <c r="G180" s="25"/>
      <c r="H180" s="29"/>
      <c r="I180" s="2"/>
    </row>
    <row r="181" spans="1:9" ht="63.75">
      <c r="A181" s="43" t="s">
        <v>171</v>
      </c>
      <c r="B181" s="26" t="s">
        <v>57</v>
      </c>
      <c r="C181" s="18"/>
      <c r="D181" s="18" t="s">
        <v>43</v>
      </c>
      <c r="E181" s="19">
        <v>1</v>
      </c>
      <c r="F181" s="96">
        <f>H45</f>
        <v>0</v>
      </c>
      <c r="G181" s="24" t="s">
        <v>58</v>
      </c>
      <c r="H181" s="21">
        <f>F181/E181</f>
        <v>0</v>
      </c>
      <c r="I181" s="25" t="s">
        <v>139</v>
      </c>
    </row>
    <row r="182" spans="1:9" ht="38.25">
      <c r="A182" s="42" t="s">
        <v>172</v>
      </c>
      <c r="B182" s="26" t="s">
        <v>80</v>
      </c>
      <c r="C182" s="18"/>
      <c r="D182" s="18" t="s">
        <v>43</v>
      </c>
      <c r="E182" s="19">
        <v>1</v>
      </c>
      <c r="F182" s="61">
        <v>1</v>
      </c>
      <c r="G182" s="24" t="s">
        <v>58</v>
      </c>
      <c r="H182" s="21">
        <f>F182/E182</f>
        <v>1</v>
      </c>
      <c r="I182" s="2"/>
    </row>
    <row r="183" spans="1:9" ht="38.25" customHeight="1">
      <c r="A183" s="42" t="s">
        <v>173</v>
      </c>
      <c r="B183" s="26" t="s">
        <v>81</v>
      </c>
      <c r="C183" s="18"/>
      <c r="D183" s="18" t="s">
        <v>43</v>
      </c>
      <c r="E183" s="19">
        <v>1</v>
      </c>
      <c r="F183" s="61">
        <v>1</v>
      </c>
      <c r="G183" s="24" t="s">
        <v>58</v>
      </c>
      <c r="H183" s="21">
        <f>F183/E183</f>
        <v>1</v>
      </c>
      <c r="I183" s="2"/>
    </row>
    <row r="184" spans="1:9" ht="114.75">
      <c r="A184" s="17" t="s">
        <v>174</v>
      </c>
      <c r="B184" s="26" t="s">
        <v>82</v>
      </c>
      <c r="C184" s="18"/>
      <c r="D184" s="18" t="s">
        <v>43</v>
      </c>
      <c r="E184" s="19">
        <v>1</v>
      </c>
      <c r="F184" s="61">
        <v>1</v>
      </c>
      <c r="G184" s="24" t="s">
        <v>58</v>
      </c>
      <c r="H184" s="21">
        <f>F184/E184</f>
        <v>1</v>
      </c>
      <c r="I184" s="2"/>
    </row>
    <row r="185" spans="1:9" ht="15" customHeight="1">
      <c r="A185" s="41" t="s">
        <v>175</v>
      </c>
      <c r="B185" s="38" t="s">
        <v>83</v>
      </c>
      <c r="C185" s="18"/>
      <c r="D185" s="37" t="s">
        <v>43</v>
      </c>
      <c r="E185" s="39">
        <v>1</v>
      </c>
      <c r="F185" s="61">
        <v>1</v>
      </c>
      <c r="G185" s="24" t="s">
        <v>58</v>
      </c>
      <c r="H185" s="40">
        <f>F185/E185</f>
        <v>1</v>
      </c>
      <c r="I185" s="2"/>
    </row>
    <row r="186" spans="1:9" ht="89.25">
      <c r="A186" s="42">
        <v>21</v>
      </c>
      <c r="B186" s="26"/>
      <c r="C186" s="10" t="s">
        <v>234</v>
      </c>
      <c r="D186" s="18"/>
      <c r="E186" s="19"/>
      <c r="F186" s="61"/>
      <c r="G186" s="25"/>
      <c r="H186" s="29"/>
      <c r="I186" s="2"/>
    </row>
    <row r="187" spans="1:9" ht="63.75">
      <c r="A187" s="43" t="s">
        <v>176</v>
      </c>
      <c r="B187" s="26" t="s">
        <v>57</v>
      </c>
      <c r="C187" s="18"/>
      <c r="D187" s="18" t="s">
        <v>43</v>
      </c>
      <c r="E187" s="19">
        <v>1</v>
      </c>
      <c r="F187" s="96">
        <f>H46</f>
        <v>0</v>
      </c>
      <c r="G187" s="24" t="s">
        <v>58</v>
      </c>
      <c r="H187" s="21">
        <f>F187/E187</f>
        <v>0</v>
      </c>
      <c r="I187" s="25" t="s">
        <v>139</v>
      </c>
    </row>
    <row r="188" spans="1:9" ht="38.25">
      <c r="A188" s="42" t="s">
        <v>177</v>
      </c>
      <c r="B188" s="26" t="s">
        <v>80</v>
      </c>
      <c r="C188" s="18"/>
      <c r="D188" s="18" t="s">
        <v>43</v>
      </c>
      <c r="E188" s="19">
        <v>1</v>
      </c>
      <c r="F188" s="61">
        <v>1</v>
      </c>
      <c r="G188" s="24" t="s">
        <v>58</v>
      </c>
      <c r="H188" s="21">
        <f>F188/E188</f>
        <v>1</v>
      </c>
      <c r="I188" s="2"/>
    </row>
    <row r="189" spans="1:9" ht="38.25" customHeight="1">
      <c r="A189" s="42" t="s">
        <v>178</v>
      </c>
      <c r="B189" s="26" t="s">
        <v>81</v>
      </c>
      <c r="C189" s="18"/>
      <c r="D189" s="18" t="s">
        <v>43</v>
      </c>
      <c r="E189" s="19">
        <v>1</v>
      </c>
      <c r="F189" s="61">
        <v>1</v>
      </c>
      <c r="G189" s="24" t="s">
        <v>58</v>
      </c>
      <c r="H189" s="21">
        <f>F189/E189</f>
        <v>1</v>
      </c>
      <c r="I189" s="2"/>
    </row>
    <row r="190" spans="1:9" ht="114.75">
      <c r="A190" s="17" t="s">
        <v>179</v>
      </c>
      <c r="B190" s="26" t="s">
        <v>82</v>
      </c>
      <c r="C190" s="18"/>
      <c r="D190" s="18" t="s">
        <v>43</v>
      </c>
      <c r="E190" s="19">
        <v>1</v>
      </c>
      <c r="F190" s="61">
        <v>1</v>
      </c>
      <c r="G190" s="24" t="s">
        <v>58</v>
      </c>
      <c r="H190" s="21">
        <f>F190/E190</f>
        <v>1</v>
      </c>
      <c r="I190" s="2"/>
    </row>
    <row r="191" spans="1:9" ht="15" customHeight="1">
      <c r="A191" s="41" t="s">
        <v>180</v>
      </c>
      <c r="B191" s="38" t="s">
        <v>83</v>
      </c>
      <c r="C191" s="18"/>
      <c r="D191" s="37" t="s">
        <v>43</v>
      </c>
      <c r="E191" s="39">
        <v>1</v>
      </c>
      <c r="F191" s="61">
        <v>1</v>
      </c>
      <c r="G191" s="24" t="s">
        <v>58</v>
      </c>
      <c r="H191" s="40">
        <f>F191/E191</f>
        <v>1</v>
      </c>
      <c r="I191" s="2"/>
    </row>
    <row r="192" spans="1:9" ht="149.25">
      <c r="A192" s="42">
        <v>22</v>
      </c>
      <c r="B192" s="26"/>
      <c r="C192" s="10" t="s">
        <v>235</v>
      </c>
      <c r="D192" s="18"/>
      <c r="E192" s="19"/>
      <c r="F192" s="61"/>
      <c r="G192" s="25"/>
      <c r="H192" s="29"/>
      <c r="I192" s="2"/>
    </row>
    <row r="193" spans="1:9" ht="63.75">
      <c r="A193" s="43" t="s">
        <v>181</v>
      </c>
      <c r="B193" s="26" t="s">
        <v>57</v>
      </c>
      <c r="C193" s="18"/>
      <c r="D193" s="18" t="s">
        <v>43</v>
      </c>
      <c r="E193" s="19">
        <v>1</v>
      </c>
      <c r="F193" s="96">
        <f>H47</f>
        <v>0</v>
      </c>
      <c r="G193" s="24" t="s">
        <v>58</v>
      </c>
      <c r="H193" s="21">
        <f>F193/E193</f>
        <v>0</v>
      </c>
      <c r="I193" s="25" t="s">
        <v>139</v>
      </c>
    </row>
    <row r="194" spans="1:9" ht="38.25">
      <c r="A194" s="42" t="s">
        <v>182</v>
      </c>
      <c r="B194" s="26" t="s">
        <v>80</v>
      </c>
      <c r="C194" s="18"/>
      <c r="D194" s="18" t="s">
        <v>43</v>
      </c>
      <c r="E194" s="19">
        <v>1</v>
      </c>
      <c r="F194" s="61">
        <v>1</v>
      </c>
      <c r="G194" s="24" t="s">
        <v>58</v>
      </c>
      <c r="H194" s="21">
        <f>F194/E194</f>
        <v>1</v>
      </c>
      <c r="I194" s="2"/>
    </row>
    <row r="195" spans="1:9" ht="38.25" customHeight="1">
      <c r="A195" s="42" t="s">
        <v>183</v>
      </c>
      <c r="B195" s="26" t="s">
        <v>81</v>
      </c>
      <c r="C195" s="18"/>
      <c r="D195" s="18" t="s">
        <v>43</v>
      </c>
      <c r="E195" s="19">
        <v>1</v>
      </c>
      <c r="F195" s="61">
        <v>1</v>
      </c>
      <c r="G195" s="24" t="s">
        <v>58</v>
      </c>
      <c r="H195" s="21">
        <f>F195/E195</f>
        <v>1</v>
      </c>
      <c r="I195" s="2"/>
    </row>
    <row r="196" spans="1:9" ht="114.75">
      <c r="A196" s="17" t="s">
        <v>184</v>
      </c>
      <c r="B196" s="26" t="s">
        <v>82</v>
      </c>
      <c r="C196" s="18"/>
      <c r="D196" s="18" t="s">
        <v>43</v>
      </c>
      <c r="E196" s="19">
        <v>1</v>
      </c>
      <c r="F196" s="61">
        <v>1</v>
      </c>
      <c r="G196" s="24" t="s">
        <v>58</v>
      </c>
      <c r="H196" s="21">
        <f>F196/E196</f>
        <v>1</v>
      </c>
      <c r="I196" s="2"/>
    </row>
    <row r="197" spans="1:9" ht="15" customHeight="1">
      <c r="A197" s="41" t="s">
        <v>185</v>
      </c>
      <c r="B197" s="38" t="s">
        <v>83</v>
      </c>
      <c r="C197" s="18"/>
      <c r="D197" s="37" t="s">
        <v>43</v>
      </c>
      <c r="E197" s="39">
        <v>1</v>
      </c>
      <c r="F197" s="61">
        <v>1</v>
      </c>
      <c r="G197" s="24" t="s">
        <v>58</v>
      </c>
      <c r="H197" s="40">
        <f>F197/E197</f>
        <v>1</v>
      </c>
      <c r="I197" s="2"/>
    </row>
    <row r="198" spans="1:9" ht="180">
      <c r="A198" s="42">
        <v>23</v>
      </c>
      <c r="B198" s="26"/>
      <c r="C198" s="9" t="s">
        <v>151</v>
      </c>
      <c r="D198" s="18"/>
      <c r="E198" s="19"/>
      <c r="F198" s="61"/>
      <c r="G198" s="25"/>
      <c r="H198" s="29"/>
      <c r="I198" s="2"/>
    </row>
    <row r="199" spans="1:9" ht="45">
      <c r="A199" s="43" t="s">
        <v>186</v>
      </c>
      <c r="B199" s="32" t="s">
        <v>190</v>
      </c>
      <c r="C199" s="32"/>
      <c r="D199" s="32" t="s">
        <v>191</v>
      </c>
      <c r="E199" s="19">
        <v>1</v>
      </c>
      <c r="F199" s="97">
        <v>1</v>
      </c>
      <c r="G199" s="24" t="s">
        <v>58</v>
      </c>
      <c r="H199" s="29">
        <f>F199/E199</f>
        <v>1</v>
      </c>
      <c r="I199" s="2"/>
    </row>
    <row r="200" spans="1:9" ht="22.5">
      <c r="A200" s="42" t="s">
        <v>187</v>
      </c>
      <c r="B200" s="32" t="s">
        <v>192</v>
      </c>
      <c r="C200" s="34"/>
      <c r="D200" s="34" t="s">
        <v>193</v>
      </c>
      <c r="E200" s="36">
        <v>5</v>
      </c>
      <c r="F200" s="79"/>
      <c r="G200" s="24" t="s">
        <v>58</v>
      </c>
      <c r="H200" s="29">
        <f>F200/E200</f>
        <v>0</v>
      </c>
      <c r="I200" s="2"/>
    </row>
    <row r="201" spans="1:9" ht="22.5">
      <c r="A201" s="42" t="s">
        <v>188</v>
      </c>
      <c r="B201" s="32" t="s">
        <v>194</v>
      </c>
      <c r="C201" s="35"/>
      <c r="D201" s="35" t="s">
        <v>195</v>
      </c>
      <c r="E201" s="36">
        <v>0</v>
      </c>
      <c r="F201" s="79"/>
      <c r="G201" s="24" t="s">
        <v>58</v>
      </c>
      <c r="H201" s="29" t="e">
        <f>F201/E201</f>
        <v>#DIV/0!</v>
      </c>
      <c r="I201" s="2"/>
    </row>
    <row r="202" spans="1:9" ht="22.5">
      <c r="A202" s="17" t="s">
        <v>189</v>
      </c>
      <c r="B202" s="32" t="s">
        <v>196</v>
      </c>
      <c r="C202" s="35"/>
      <c r="D202" s="35" t="s">
        <v>191</v>
      </c>
      <c r="E202" s="19">
        <v>1</v>
      </c>
      <c r="F202" s="60">
        <v>1</v>
      </c>
      <c r="G202" s="24" t="s">
        <v>58</v>
      </c>
      <c r="H202" s="29">
        <f>F202/E202</f>
        <v>1</v>
      </c>
      <c r="I202" s="2"/>
    </row>
  </sheetData>
  <sheetProtection/>
  <mergeCells count="46">
    <mergeCell ref="F2:F4"/>
    <mergeCell ref="A6:G6"/>
    <mergeCell ref="A21:G21"/>
    <mergeCell ref="A51:G51"/>
    <mergeCell ref="A10:G10"/>
    <mergeCell ref="A11:G11"/>
    <mergeCell ref="B19:E19"/>
    <mergeCell ref="F19:G19"/>
    <mergeCell ref="A5:G5"/>
    <mergeCell ref="A7:G7"/>
    <mergeCell ref="K26:K48"/>
    <mergeCell ref="E23:E24"/>
    <mergeCell ref="I61:I62"/>
    <mergeCell ref="A58:G58"/>
    <mergeCell ref="A59:G59"/>
    <mergeCell ref="A61:A62"/>
    <mergeCell ref="B61:B62"/>
    <mergeCell ref="C61:C62"/>
    <mergeCell ref="G23:G24"/>
    <mergeCell ref="L23:L24"/>
    <mergeCell ref="K23:K24"/>
    <mergeCell ref="I23:I24"/>
    <mergeCell ref="J23:J24"/>
    <mergeCell ref="A52:G52"/>
    <mergeCell ref="A8:G8"/>
    <mergeCell ref="A9:G9"/>
    <mergeCell ref="A12:G12"/>
    <mergeCell ref="A13:G13"/>
    <mergeCell ref="A14:G14"/>
    <mergeCell ref="H69:H70"/>
    <mergeCell ref="C23:C24"/>
    <mergeCell ref="D23:D24"/>
    <mergeCell ref="A23:A24"/>
    <mergeCell ref="B23:B24"/>
    <mergeCell ref="F61:F62"/>
    <mergeCell ref="H23:H24"/>
    <mergeCell ref="D61:D62"/>
    <mergeCell ref="E61:E62"/>
    <mergeCell ref="G61:G62"/>
    <mergeCell ref="A69:A70"/>
    <mergeCell ref="B15:E15"/>
    <mergeCell ref="E69:E70"/>
    <mergeCell ref="B69:B70"/>
    <mergeCell ref="D69:D70"/>
    <mergeCell ref="A20:G20"/>
    <mergeCell ref="F23:F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rowBreaks count="1" manualBreakCount="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Komp</cp:lastModifiedBy>
  <cp:lastPrinted>2021-01-14T06:18:06Z</cp:lastPrinted>
  <dcterms:created xsi:type="dcterms:W3CDTF">2016-02-04T06:52:46Z</dcterms:created>
  <dcterms:modified xsi:type="dcterms:W3CDTF">2021-07-15T06:38:04Z</dcterms:modified>
  <cp:category/>
  <cp:version/>
  <cp:contentType/>
  <cp:contentStatus/>
</cp:coreProperties>
</file>